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<sst xmlns="http://schemas.openxmlformats.org/spreadsheetml/2006/main" count="68" uniqueCount="68">
  <si>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</si>
  <si>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% исполнения</t>
  </si>
  <si>
    <t>ДОХОДЫ</t>
  </si>
  <si>
    <t>Налоговые и неналоговые доходы, в т.ч.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</si>
  <si>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</si>
  <si>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</si>
  <si>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</si>
  <si>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Штрафы, санкции, возмещение ущерба</t>
  </si>
  <si>
    <t>Безвозмездные поступления, в т.ч.</t>
  </si>
  <si>
    <t>Всего доходов</t>
  </si>
  <si>
    <t>Всего расходов</t>
  </si>
  <si>
    <t>План (тыс.руб.)</t>
  </si>
  <si>
    <t>Исполнено (тыс.руб.)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</si>
  <si>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</si>
  <si>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</si>
  <si>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</si>
  <si>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</si>
  <si>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</si>
  <si>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</si>
  <si>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</si>
  <si>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</si>
  <si>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</si>
  <si>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</si>
  <si>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</si>
  <si>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</si>
  <si>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</si>
  <si>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</si>
  <si>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</si>
  <si>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</si>
  <si>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</si>
  <si>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</si>
  <si>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</si>
  <si>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</si>
  <si>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</si>
  <si>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</si>
  <si>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</si>
  <si>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</si>
  <si>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</si>
  <si>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</si>
  <si>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</si>
  <si>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</si>
  <si>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</si>
  <si>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</si>
  <si>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</si>
  <si>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02  Массовый спорт</t>
  </si>
  <si>
    <t>03 Национальная безопасность и правоохранительная деятельность</t>
  </si>
  <si>
    <t>02 Национальная оборона</t>
  </si>
  <si>
    <t>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</si>
  <si>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</si>
  <si>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</si>
  <si>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</si>
  <si>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14 Межбюджетные трансферты общего характера бюджетам субъектов РФ и муниципальных образований</t>
  </si>
  <si>
    <t>01 Дотации на выравнивание бюджетной обеспеченности субъектов Российской Федерации и муниципальных образований</t>
  </si>
  <si>
    <t>03 Прочие межбюджетные трансферты общего характера</t>
  </si>
  <si>
    <t>Налоги на прибыль организаций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</si>
  <si>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</si>
  <si>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</si>
  <si>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</si>
  <si>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</si>
  <si>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Доходы от продажи активов</t>
  </si>
  <si>
    <t>Единый сельскохозяйственный налог</t>
  </si>
  <si>
    <t>Прочие поступления</t>
  </si>
  <si>
    <t>Налоги на товары, реализуемые на территории Российской Федерации</t>
  </si>
  <si>
    <t>Налог взимаемый в связи с применением патентной системы</t>
  </si>
  <si>
    <t>Доходы от оказания платных услуг</t>
  </si>
  <si>
    <t>13 Обслуживание государственного и муниципального долга</t>
  </si>
  <si>
    <t>01 Обслуживание государственного внутреннего и муниципального долга</t>
  </si>
  <si>
    <t>Сведения по состоянию на 01.03.2015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</si>
</sst>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5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170" fontId="2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right" wrapText="1"/>
    </xf>
    <xf numFmtId="169" fontId="2" fillId="0" borderId="12" xfId="0" applyNumberFormat="1" applyFont="1" applyBorder="1" applyAlignment="1">
      <alignment horizontal="right" wrapText="1"/>
    </xf>
    <xf numFmtId="169" fontId="3" fillId="0" borderId="12" xfId="0" applyNumberFormat="1" applyFont="1" applyBorder="1" applyAlignment="1">
      <alignment horizontal="right" wrapText="1"/>
    </xf>
    <xf numFmtId="170" fontId="3" fillId="0" borderId="12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55.125" style="9" customWidth="1"/>
    <col min="2" max="2" width="12.25390625" style="18" customWidth="1"/>
    <col min="3" max="3" width="12.375" style="18" customWidth="1"/>
    <col min="4" max="4" width="13.00390625" style="9" customWidth="1"/>
    <col min="5" max="5" width="14.25390625" style="9" customWidth="1"/>
    <col min="6" max="16384" width="9.125" style="9" customWidth="1"/>
  </cols>
  <sheetData>
    <row r="1" ht="12.75">
      <c r="A1" s="8" t="s">
        <v>67</v>
      </c>
    </row>
    <row r="2" spans="1:4" ht="25.5">
      <c r="A2" s="10" t="s">
        <v>0</v>
      </c>
      <c r="B2" s="10" t="s">
        <v>11</v>
      </c>
      <c r="C2" s="10" t="s">
        <v>12</v>
      </c>
      <c r="D2" s="10" t="s">
        <v>1</v>
      </c>
    </row>
    <row r="3" spans="1:4" ht="12.75">
      <c r="A3" s="25" t="s">
        <v>2</v>
      </c>
      <c r="B3" s="25"/>
      <c r="C3" s="25"/>
      <c r="D3" s="25"/>
    </row>
    <row r="4" spans="1:4" ht="12.75">
      <c r="A4" s="11" t="s">
        <v>3</v>
      </c>
      <c r="B4" s="20">
        <f>SUM(B5:B19)</f>
        <v>28288.249999999996</v>
      </c>
      <c r="C4" s="20">
        <f>SUM(C5:C19)</f>
        <v>3871.78</v>
      </c>
      <c r="D4" s="12">
        <f aca="true" t="shared" si="0" ref="D4:D21">C4/B4*100</f>
        <v>13.686884130336804</v>
      </c>
    </row>
    <row r="5" spans="1:4" ht="12.75">
      <c r="A5" s="13" t="s">
        <v>54</v>
      </c>
      <c r="B5" s="21">
        <v>73.6</v>
      </c>
      <c r="C5" s="21">
        <v>0</v>
      </c>
      <c r="D5" s="12">
        <f t="shared" si="0"/>
        <v>0</v>
      </c>
    </row>
    <row r="6" spans="1:6" ht="12.75">
      <c r="A6" s="13" t="s">
        <v>55</v>
      </c>
      <c r="B6" s="21">
        <v>16569.2</v>
      </c>
      <c r="C6" s="21">
        <v>1714.67</v>
      </c>
      <c r="D6" s="12">
        <f t="shared" si="0"/>
        <v>10.348538251695917</v>
      </c>
      <c r="F6"/>
    </row>
    <row r="7" spans="1:4" ht="25.5">
      <c r="A7" s="13" t="s">
        <v>62</v>
      </c>
      <c r="B7" s="21">
        <v>24.87</v>
      </c>
      <c r="C7" s="21">
        <v>3.38</v>
      </c>
      <c r="D7" s="12">
        <f t="shared" si="0"/>
        <v>13.590671491757137</v>
      </c>
    </row>
    <row r="8" spans="1:4" ht="12.75">
      <c r="A8" s="13" t="s">
        <v>56</v>
      </c>
      <c r="B8" s="21">
        <v>4430.1</v>
      </c>
      <c r="C8" s="21">
        <v>1109</v>
      </c>
      <c r="D8" s="12">
        <f t="shared" si="0"/>
        <v>25.03329495948173</v>
      </c>
    </row>
    <row r="9" spans="1:4" ht="12.75">
      <c r="A9" s="13" t="s">
        <v>60</v>
      </c>
      <c r="B9" s="21">
        <v>226.1</v>
      </c>
      <c r="C9" s="21">
        <v>0</v>
      </c>
      <c r="D9" s="12">
        <f t="shared" si="0"/>
        <v>0</v>
      </c>
    </row>
    <row r="10" spans="1:6" ht="12.75">
      <c r="A10" s="13" t="s">
        <v>63</v>
      </c>
      <c r="B10" s="21">
        <v>2.5</v>
      </c>
      <c r="C10" s="21">
        <v>0</v>
      </c>
      <c r="D10" s="12">
        <v>0</v>
      </c>
      <c r="F10"/>
    </row>
    <row r="11" spans="1:4" ht="12.75">
      <c r="A11" s="13" t="s">
        <v>57</v>
      </c>
      <c r="B11" s="21">
        <v>0</v>
      </c>
      <c r="C11" s="21">
        <v>0</v>
      </c>
      <c r="D11" s="12">
        <v>0</v>
      </c>
    </row>
    <row r="12" spans="1:4" ht="12.75">
      <c r="A12" s="13" t="s">
        <v>58</v>
      </c>
      <c r="B12" s="21">
        <v>0</v>
      </c>
      <c r="C12" s="21">
        <v>0</v>
      </c>
      <c r="D12" s="12">
        <v>0</v>
      </c>
    </row>
    <row r="13" spans="1:4" ht="12.75">
      <c r="A13" s="13" t="s">
        <v>4</v>
      </c>
      <c r="B13" s="21">
        <v>1309.38</v>
      </c>
      <c r="C13" s="21">
        <v>181</v>
      </c>
      <c r="D13" s="12">
        <f t="shared" si="0"/>
        <v>13.82333623547022</v>
      </c>
    </row>
    <row r="14" spans="1:4" ht="25.5">
      <c r="A14" s="13" t="s">
        <v>5</v>
      </c>
      <c r="B14" s="21">
        <v>3198.4</v>
      </c>
      <c r="C14" s="21">
        <v>259.88</v>
      </c>
      <c r="D14" s="12">
        <f t="shared" si="0"/>
        <v>8.125312656328164</v>
      </c>
    </row>
    <row r="15" spans="1:4" ht="12.75">
      <c r="A15" s="13" t="s">
        <v>6</v>
      </c>
      <c r="B15" s="21">
        <v>242.6</v>
      </c>
      <c r="C15" s="21">
        <v>22.91</v>
      </c>
      <c r="D15" s="12">
        <f t="shared" si="0"/>
        <v>9.443528441879637</v>
      </c>
    </row>
    <row r="16" spans="1:4" ht="12.75">
      <c r="A16" s="13" t="s">
        <v>64</v>
      </c>
      <c r="B16" s="21">
        <v>1327.5</v>
      </c>
      <c r="C16" s="21">
        <v>232.65</v>
      </c>
      <c r="D16" s="12">
        <f t="shared" si="0"/>
        <v>17.52542372881356</v>
      </c>
    </row>
    <row r="17" spans="1:6" ht="12.75">
      <c r="A17" s="13" t="s">
        <v>59</v>
      </c>
      <c r="B17" s="21">
        <v>211</v>
      </c>
      <c r="C17" s="21">
        <v>102.49</v>
      </c>
      <c r="D17" s="12">
        <f t="shared" si="0"/>
        <v>48.573459715639814</v>
      </c>
      <c r="F17"/>
    </row>
    <row r="18" spans="1:4" ht="12.75">
      <c r="A18" s="13" t="s">
        <v>7</v>
      </c>
      <c r="B18" s="21">
        <v>672</v>
      </c>
      <c r="C18" s="22">
        <v>245.8</v>
      </c>
      <c r="D18" s="12">
        <f t="shared" si="0"/>
        <v>36.577380952380956</v>
      </c>
    </row>
    <row r="19" spans="1:4" ht="12.75">
      <c r="A19" s="13" t="s">
        <v>61</v>
      </c>
      <c r="B19" s="21">
        <v>1</v>
      </c>
      <c r="C19" s="19">
        <v>0</v>
      </c>
      <c r="D19" s="12">
        <f t="shared" si="0"/>
        <v>0</v>
      </c>
    </row>
    <row r="20" spans="1:4" ht="12.75">
      <c r="A20" s="11" t="s">
        <v>8</v>
      </c>
      <c r="B20" s="20">
        <v>388390.8</v>
      </c>
      <c r="C20" s="20">
        <v>50380.41</v>
      </c>
      <c r="D20" s="12">
        <f t="shared" si="0"/>
        <v>12.971576566695195</v>
      </c>
    </row>
    <row r="21" spans="1:4" ht="12.75">
      <c r="A21" s="11" t="s">
        <v>9</v>
      </c>
      <c r="B21" s="20">
        <f>B4+B20</f>
        <v>416679.05</v>
      </c>
      <c r="C21" s="20">
        <f>C4+C20</f>
        <v>54252.19</v>
      </c>
      <c r="D21" s="12">
        <f t="shared" si="0"/>
        <v>13.020138641479576</v>
      </c>
    </row>
    <row r="22" spans="1:4" ht="12.75">
      <c r="A22" s="26"/>
      <c r="B22" s="26"/>
      <c r="C22" s="26"/>
      <c r="D22" s="26"/>
    </row>
    <row r="23" spans="1:4" s="2" customFormat="1" ht="12.75">
      <c r="A23" s="1" t="s">
        <v>13</v>
      </c>
      <c r="B23" s="17">
        <f>SUM(B24:B30)</f>
        <v>32594.780000000002</v>
      </c>
      <c r="C23" s="17">
        <f>SUM(C24:C30)</f>
        <v>4592.77</v>
      </c>
      <c r="D23" s="12">
        <f aca="true" t="shared" si="1" ref="D23:D31">C23/B23*100</f>
        <v>14.090507743878009</v>
      </c>
    </row>
    <row r="24" spans="1:4" s="2" customFormat="1" ht="25.5">
      <c r="A24" s="3" t="s">
        <v>14</v>
      </c>
      <c r="B24" s="4">
        <v>947.64</v>
      </c>
      <c r="C24" s="5">
        <v>144</v>
      </c>
      <c r="D24" s="12">
        <f t="shared" si="1"/>
        <v>15.195643915410917</v>
      </c>
    </row>
    <row r="25" spans="1:4" s="2" customFormat="1" ht="25.5">
      <c r="A25" s="3" t="s">
        <v>15</v>
      </c>
      <c r="B25" s="4">
        <v>1091.15</v>
      </c>
      <c r="C25" s="4">
        <v>137.83</v>
      </c>
      <c r="D25" s="12">
        <f t="shared" si="1"/>
        <v>12.631627182330568</v>
      </c>
    </row>
    <row r="26" spans="1:4" s="2" customFormat="1" ht="12.75">
      <c r="A26" s="3" t="s">
        <v>16</v>
      </c>
      <c r="B26" s="4">
        <v>18949.83</v>
      </c>
      <c r="C26" s="4">
        <v>3035.11</v>
      </c>
      <c r="D26" s="12">
        <f t="shared" si="1"/>
        <v>16.01655529363588</v>
      </c>
    </row>
    <row r="27" spans="1:4" s="2" customFormat="1" ht="38.25">
      <c r="A27" s="3" t="s">
        <v>17</v>
      </c>
      <c r="B27" s="4">
        <v>7135.29</v>
      </c>
      <c r="C27" s="4">
        <v>848.31</v>
      </c>
      <c r="D27" s="12">
        <f t="shared" si="1"/>
        <v>11.888935137885074</v>
      </c>
    </row>
    <row r="28" spans="1:4" s="2" customFormat="1" ht="12.75">
      <c r="A28" s="3" t="s">
        <v>18</v>
      </c>
      <c r="B28" s="4">
        <v>1057</v>
      </c>
      <c r="C28" s="5">
        <v>0</v>
      </c>
      <c r="D28" s="12">
        <f t="shared" si="1"/>
        <v>0</v>
      </c>
    </row>
    <row r="29" spans="1:4" s="2" customFormat="1" ht="12.75">
      <c r="A29" s="3" t="s">
        <v>19</v>
      </c>
      <c r="B29" s="4">
        <v>300</v>
      </c>
      <c r="C29" s="5">
        <v>0</v>
      </c>
      <c r="D29" s="12">
        <f t="shared" si="1"/>
        <v>0</v>
      </c>
    </row>
    <row r="30" spans="1:4" s="2" customFormat="1" ht="12.75">
      <c r="A30" s="3" t="s">
        <v>20</v>
      </c>
      <c r="B30" s="4">
        <v>3113.87</v>
      </c>
      <c r="C30" s="4">
        <v>427.52</v>
      </c>
      <c r="D30" s="12">
        <f t="shared" si="1"/>
        <v>13.729539126553131</v>
      </c>
    </row>
    <row r="31" spans="1:4" s="2" customFormat="1" ht="12.75">
      <c r="A31" s="6" t="s">
        <v>46</v>
      </c>
      <c r="B31" s="16">
        <v>377.4</v>
      </c>
      <c r="C31" s="16">
        <v>63</v>
      </c>
      <c r="D31" s="12">
        <f t="shared" si="1"/>
        <v>16.693163751987285</v>
      </c>
    </row>
    <row r="32" spans="1:4" s="2" customFormat="1" ht="12.75">
      <c r="A32" s="14" t="s">
        <v>47</v>
      </c>
      <c r="B32" s="15">
        <v>377.4</v>
      </c>
      <c r="C32" s="15">
        <v>63</v>
      </c>
      <c r="D32" s="12"/>
    </row>
    <row r="33" spans="1:4" s="2" customFormat="1" ht="25.5">
      <c r="A33" s="6" t="s">
        <v>45</v>
      </c>
      <c r="B33" s="16">
        <f>B34</f>
        <v>1890.14</v>
      </c>
      <c r="C33" s="16">
        <f>C34</f>
        <v>287.62</v>
      </c>
      <c r="D33" s="12">
        <f>C33/B33*100</f>
        <v>15.216862243008453</v>
      </c>
    </row>
    <row r="34" spans="1:4" s="2" customFormat="1" ht="24.75" customHeight="1">
      <c r="A34" s="3" t="s">
        <v>21</v>
      </c>
      <c r="B34" s="4">
        <v>1890.14</v>
      </c>
      <c r="C34" s="4">
        <v>287.62</v>
      </c>
      <c r="D34" s="12">
        <f aca="true" t="shared" si="2" ref="D34:D66">C34/B34*100</f>
        <v>15.216862243008453</v>
      </c>
    </row>
    <row r="35" spans="1:4" s="2" customFormat="1" ht="12.75">
      <c r="A35" s="1" t="s">
        <v>22</v>
      </c>
      <c r="B35" s="17">
        <f>SUM(B36:B40)</f>
        <v>22368.31</v>
      </c>
      <c r="C35" s="17">
        <f>SUM(C36:C40)</f>
        <v>1299.76</v>
      </c>
      <c r="D35" s="12">
        <f t="shared" si="2"/>
        <v>5.810720613224691</v>
      </c>
    </row>
    <row r="36" spans="1:4" s="2" customFormat="1" ht="12.75">
      <c r="A36" s="3" t="s">
        <v>23</v>
      </c>
      <c r="B36" s="5">
        <v>2721.6</v>
      </c>
      <c r="C36" s="5">
        <v>233.54</v>
      </c>
      <c r="D36" s="12">
        <f t="shared" si="2"/>
        <v>8.58098177542622</v>
      </c>
    </row>
    <row r="37" spans="1:4" s="2" customFormat="1" ht="12.75">
      <c r="A37" s="3" t="s">
        <v>24</v>
      </c>
      <c r="B37" s="4">
        <v>5598</v>
      </c>
      <c r="C37" s="4">
        <v>600</v>
      </c>
      <c r="D37" s="12">
        <f t="shared" si="2"/>
        <v>10.718113612004288</v>
      </c>
    </row>
    <row r="38" spans="1:4" s="2" customFormat="1" ht="12.75">
      <c r="A38" s="3" t="s">
        <v>25</v>
      </c>
      <c r="B38" s="4">
        <v>9618.9</v>
      </c>
      <c r="C38" s="4">
        <v>0</v>
      </c>
      <c r="D38" s="12">
        <f t="shared" si="2"/>
        <v>0</v>
      </c>
    </row>
    <row r="39" spans="1:4" s="2" customFormat="1" ht="12.75">
      <c r="A39" s="3" t="s">
        <v>48</v>
      </c>
      <c r="B39" s="4">
        <v>3752.41</v>
      </c>
      <c r="C39" s="4">
        <v>466.22</v>
      </c>
      <c r="D39" s="12">
        <f t="shared" si="2"/>
        <v>12.424548490170318</v>
      </c>
    </row>
    <row r="40" spans="1:4" s="2" customFormat="1" ht="12.75">
      <c r="A40" s="3" t="s">
        <v>26</v>
      </c>
      <c r="B40" s="4">
        <v>677.4</v>
      </c>
      <c r="C40" s="5">
        <v>0</v>
      </c>
      <c r="D40" s="12">
        <f t="shared" si="2"/>
        <v>0</v>
      </c>
    </row>
    <row r="41" spans="1:4" s="2" customFormat="1" ht="12.75">
      <c r="A41" s="1" t="s">
        <v>27</v>
      </c>
      <c r="B41" s="17">
        <f>B42+B43</f>
        <v>12581.730000000001</v>
      </c>
      <c r="C41" s="17">
        <f>C42+C43</f>
        <v>0</v>
      </c>
      <c r="D41" s="12">
        <f t="shared" si="2"/>
        <v>0</v>
      </c>
    </row>
    <row r="42" spans="1:4" s="2" customFormat="1" ht="12.75">
      <c r="A42" s="3" t="s">
        <v>28</v>
      </c>
      <c r="B42" s="4">
        <v>12485.7</v>
      </c>
      <c r="C42" s="4">
        <v>0</v>
      </c>
      <c r="D42" s="12">
        <f t="shared" si="2"/>
        <v>0</v>
      </c>
    </row>
    <row r="43" spans="1:4" s="2" customFormat="1" ht="12.75">
      <c r="A43" s="3" t="s">
        <v>29</v>
      </c>
      <c r="B43" s="4">
        <v>96.03</v>
      </c>
      <c r="C43" s="4">
        <v>0</v>
      </c>
      <c r="D43" s="12">
        <f t="shared" si="2"/>
        <v>0</v>
      </c>
    </row>
    <row r="44" spans="1:4" s="2" customFormat="1" ht="12.75">
      <c r="A44" s="1" t="s">
        <v>30</v>
      </c>
      <c r="B44" s="17">
        <f>SUM(B45:B48)</f>
        <v>238551.35</v>
      </c>
      <c r="C44" s="17">
        <f>SUM(C45:C48)</f>
        <v>27032.949999999997</v>
      </c>
      <c r="D44" s="12">
        <f t="shared" si="2"/>
        <v>11.33213037779916</v>
      </c>
    </row>
    <row r="45" spans="1:4" s="2" customFormat="1" ht="12.75">
      <c r="A45" s="3" t="s">
        <v>31</v>
      </c>
      <c r="B45" s="4">
        <v>46557.47</v>
      </c>
      <c r="C45" s="4">
        <v>5410.51</v>
      </c>
      <c r="D45" s="12">
        <f t="shared" si="2"/>
        <v>11.621142643704651</v>
      </c>
    </row>
    <row r="46" spans="1:4" s="2" customFormat="1" ht="12.75">
      <c r="A46" s="3" t="s">
        <v>32</v>
      </c>
      <c r="B46" s="4">
        <v>169839.56</v>
      </c>
      <c r="C46" s="4">
        <v>19030.27</v>
      </c>
      <c r="D46" s="12">
        <f t="shared" si="2"/>
        <v>11.204851213698387</v>
      </c>
    </row>
    <row r="47" spans="1:4" s="2" customFormat="1" ht="12.75">
      <c r="A47" s="3" t="s">
        <v>33</v>
      </c>
      <c r="B47" s="4">
        <v>6390.59</v>
      </c>
      <c r="C47" s="4">
        <v>324.87</v>
      </c>
      <c r="D47" s="12">
        <f t="shared" si="2"/>
        <v>5.08356818384531</v>
      </c>
    </row>
    <row r="48" spans="1:4" s="2" customFormat="1" ht="12.75">
      <c r="A48" s="3" t="s">
        <v>34</v>
      </c>
      <c r="B48" s="4">
        <v>15763.73</v>
      </c>
      <c r="C48" s="4">
        <v>2267.3</v>
      </c>
      <c r="D48" s="12">
        <f t="shared" si="2"/>
        <v>14.38301721737178</v>
      </c>
    </row>
    <row r="49" spans="1:4" s="2" customFormat="1" ht="12.75">
      <c r="A49" s="1" t="s">
        <v>35</v>
      </c>
      <c r="B49" s="17">
        <f>B50</f>
        <v>18504.96</v>
      </c>
      <c r="C49" s="17">
        <f>C50</f>
        <v>2823.26</v>
      </c>
      <c r="D49" s="12">
        <f t="shared" si="2"/>
        <v>15.256774399944664</v>
      </c>
    </row>
    <row r="50" spans="1:4" s="2" customFormat="1" ht="12.75">
      <c r="A50" s="3" t="s">
        <v>36</v>
      </c>
      <c r="B50" s="4">
        <v>18504.96</v>
      </c>
      <c r="C50" s="4">
        <v>2823.26</v>
      </c>
      <c r="D50" s="12">
        <f t="shared" si="2"/>
        <v>15.256774399944664</v>
      </c>
    </row>
    <row r="51" spans="1:4" s="2" customFormat="1" ht="12.75">
      <c r="A51" s="1" t="s">
        <v>49</v>
      </c>
      <c r="B51" s="17">
        <f>B52</f>
        <v>112</v>
      </c>
      <c r="C51" s="17">
        <f>C52</f>
        <v>0</v>
      </c>
      <c r="D51" s="12">
        <f t="shared" si="2"/>
        <v>0</v>
      </c>
    </row>
    <row r="52" spans="1:4" s="2" customFormat="1" ht="12.75">
      <c r="A52" s="3" t="s">
        <v>50</v>
      </c>
      <c r="B52" s="4">
        <v>112</v>
      </c>
      <c r="C52" s="4">
        <v>0</v>
      </c>
      <c r="D52" s="12">
        <f t="shared" si="2"/>
        <v>0</v>
      </c>
    </row>
    <row r="53" spans="1:4" s="2" customFormat="1" ht="12.75">
      <c r="A53" s="1" t="s">
        <v>37</v>
      </c>
      <c r="B53" s="17">
        <f>SUM(B54:B58)</f>
        <v>50322.32</v>
      </c>
      <c r="C53" s="17">
        <f>SUM(C54:C58)</f>
        <v>6551.99</v>
      </c>
      <c r="D53" s="12">
        <f t="shared" si="2"/>
        <v>13.020047565374568</v>
      </c>
    </row>
    <row r="54" spans="1:4" s="2" customFormat="1" ht="12.75">
      <c r="A54" s="3" t="s">
        <v>38</v>
      </c>
      <c r="B54" s="4">
        <v>0</v>
      </c>
      <c r="C54" s="4">
        <v>65.84</v>
      </c>
      <c r="D54" s="12"/>
    </row>
    <row r="55" spans="1:4" s="2" customFormat="1" ht="12.75">
      <c r="A55" s="3" t="s">
        <v>39</v>
      </c>
      <c r="B55" s="4">
        <v>31206.7</v>
      </c>
      <c r="C55" s="4">
        <v>3903</v>
      </c>
      <c r="D55" s="12">
        <f t="shared" si="2"/>
        <v>12.506929601656056</v>
      </c>
    </row>
    <row r="56" spans="1:4" s="2" customFormat="1" ht="12.75">
      <c r="A56" s="3" t="s">
        <v>40</v>
      </c>
      <c r="B56" s="4">
        <v>10453.7</v>
      </c>
      <c r="C56" s="4">
        <v>1787.58</v>
      </c>
      <c r="D56" s="12">
        <f t="shared" si="2"/>
        <v>17.09997417182433</v>
      </c>
    </row>
    <row r="57" spans="1:4" s="2" customFormat="1" ht="12.75">
      <c r="A57" s="3" t="s">
        <v>41</v>
      </c>
      <c r="B57" s="4">
        <v>3917.52</v>
      </c>
      <c r="C57" s="4">
        <v>141.36</v>
      </c>
      <c r="D57" s="12">
        <f t="shared" si="2"/>
        <v>3.608405317649942</v>
      </c>
    </row>
    <row r="58" spans="1:4" s="2" customFormat="1" ht="12.75">
      <c r="A58" s="3" t="s">
        <v>42</v>
      </c>
      <c r="B58" s="4">
        <v>4744.4</v>
      </c>
      <c r="C58" s="4">
        <v>654.21</v>
      </c>
      <c r="D58" s="12">
        <f t="shared" si="2"/>
        <v>13.78909872692016</v>
      </c>
    </row>
    <row r="59" spans="1:4" s="2" customFormat="1" ht="12.75">
      <c r="A59" s="1" t="s">
        <v>43</v>
      </c>
      <c r="B59" s="17">
        <f>B60</f>
        <v>1540.5</v>
      </c>
      <c r="C59" s="17">
        <f>C60</f>
        <v>135.52</v>
      </c>
      <c r="D59" s="12">
        <f t="shared" si="2"/>
        <v>8.797143784485558</v>
      </c>
    </row>
    <row r="60" spans="1:4" s="2" customFormat="1" ht="12.75">
      <c r="A60" s="3" t="s">
        <v>44</v>
      </c>
      <c r="B60" s="4">
        <v>1540.5</v>
      </c>
      <c r="C60" s="4">
        <v>135.52</v>
      </c>
      <c r="D60" s="12">
        <f t="shared" si="2"/>
        <v>8.797143784485558</v>
      </c>
    </row>
    <row r="61" spans="1:4" s="2" customFormat="1" ht="12.75">
      <c r="A61" s="1" t="s">
        <v>65</v>
      </c>
      <c r="B61" s="17">
        <f>B62</f>
        <v>20.34</v>
      </c>
      <c r="C61" s="17">
        <f>C62</f>
        <v>20.34</v>
      </c>
      <c r="D61" s="12">
        <f t="shared" si="2"/>
        <v>100</v>
      </c>
    </row>
    <row r="62" spans="1:4" s="2" customFormat="1" ht="25.5">
      <c r="A62" s="3" t="s">
        <v>66</v>
      </c>
      <c r="B62" s="4">
        <v>20.34</v>
      </c>
      <c r="C62" s="4">
        <v>20.34</v>
      </c>
      <c r="D62" s="12">
        <f t="shared" si="2"/>
        <v>100</v>
      </c>
    </row>
    <row r="63" spans="1:4" s="2" customFormat="1" ht="26.25" customHeight="1">
      <c r="A63" s="1" t="s">
        <v>51</v>
      </c>
      <c r="B63" s="17">
        <f>B64+B65</f>
        <v>33858.3</v>
      </c>
      <c r="C63" s="17">
        <f>C64+C65</f>
        <v>3306.34</v>
      </c>
      <c r="D63" s="12">
        <f t="shared" si="2"/>
        <v>9.765227433155237</v>
      </c>
    </row>
    <row r="64" spans="1:4" s="2" customFormat="1" ht="26.25" customHeight="1">
      <c r="A64" s="3" t="s">
        <v>52</v>
      </c>
      <c r="B64" s="4">
        <v>18129.46</v>
      </c>
      <c r="C64" s="4">
        <v>3306.34</v>
      </c>
      <c r="D64" s="12">
        <f t="shared" si="2"/>
        <v>18.23738820681918</v>
      </c>
    </row>
    <row r="65" spans="1:4" s="2" customFormat="1" ht="12.75">
      <c r="A65" s="3" t="s">
        <v>53</v>
      </c>
      <c r="B65" s="15">
        <v>15728.84</v>
      </c>
      <c r="C65" s="24">
        <v>0</v>
      </c>
      <c r="D65" s="12">
        <f t="shared" si="2"/>
        <v>0</v>
      </c>
    </row>
    <row r="66" spans="1:4" s="2" customFormat="1" ht="24.75" customHeight="1">
      <c r="A66" s="7" t="s">
        <v>10</v>
      </c>
      <c r="B66" s="17">
        <f>B23+B31+B33+B35+B41+B44+B49+B51+B53+B59+B63+B61</f>
        <v>412722.13000000006</v>
      </c>
      <c r="C66" s="17">
        <f>C23+C31+C33+C35+C41+C44+C49+C51+C53+C59+C63+C61</f>
        <v>46113.54999999999</v>
      </c>
      <c r="D66" s="12">
        <f t="shared" si="2"/>
        <v>11.173025783715543</v>
      </c>
    </row>
    <row r="67" spans="1:3" s="2" customFormat="1" ht="12.75">
      <c r="A67" s="9"/>
      <c r="B67" s="23"/>
      <c r="C67" s="23"/>
    </row>
  </sheetData>
  <sheetProtection/>
  <mergeCells count="2">
    <mergeCell ref="A3:D3"/>
    <mergeCell ref="A22:D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ОАБП</cp:lastModifiedBy>
  <cp:lastPrinted>2015-04-28T08:25:32Z</cp:lastPrinted>
  <dcterms:created xsi:type="dcterms:W3CDTF">2015-03-17T06:24:35Z</dcterms:created>
  <dcterms:modified xsi:type="dcterms:W3CDTF">2015-04-29T02:33:18Z</dcterms:modified>
  <cp:category/>
  <cp:version/>
  <cp:contentType/>
  <cp:contentStatus/>
</cp:coreProperties>
</file>