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295" windowHeight="92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<sst xmlns="http://schemas.openxmlformats.org/spreadsheetml/2006/main" count="31" uniqueCount="23">
  <si>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 xml:space="preserve">Распределение дотаций на выравнивание  бюджетной обеспеченности поселений </t>
  </si>
  <si>
    <t>№п/п</t>
  </si>
  <si>
    <t>Наименование поселений</t>
  </si>
  <si>
    <t>Всего</t>
  </si>
  <si>
    <t>Вахрушевский сельский совет</t>
  </si>
  <si>
    <t>Веселовский сельский совет</t>
  </si>
  <si>
    <t>Сивохинский сельский совет</t>
  </si>
  <si>
    <t>Суховский сельский совет</t>
  </si>
  <si>
    <t>Тасеевский сельский совет</t>
  </si>
  <si>
    <t>Троицкий сельский совет</t>
  </si>
  <si>
    <t>Фаначетский сельский совет</t>
  </si>
  <si>
    <t>Хандальский сельский совет</t>
  </si>
  <si>
    <t>Итого</t>
  </si>
  <si>
    <t xml:space="preserve">к Решению Тасеевского районного 
Совета депутатов
</t>
  </si>
  <si>
    <t>в том числе за счет субвенции из краевого бюджета на осуществление отдельных государственных полномочий по расчету и предоставлению дотаций поселениям</t>
  </si>
  <si>
    <t>в т.ч. РФФП</t>
  </si>
  <si>
    <t>2023 год, руб.</t>
  </si>
  <si>
    <t>2024 год, руб.</t>
  </si>
  <si>
    <t>в 2023 году и плановом периоде  2024-2025 годов</t>
  </si>
  <si>
    <t>2025 год, руб.</t>
  </si>
  <si>
    <t>Приложение 6</t>
  </si>
  <si>
    <t>от 21.12.2022 №23-5</t>
  </si>
  <si>
    <t>от  01.11.2023    №30-2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</si>
</sst>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  <numFmt numFmtId="180" formatCode="#,##0.0&quot;р.&quot;"/>
  </numFmts>
  <fonts count="47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right" vertical="top" wrapText="1"/>
    </xf>
    <xf numFmtId="178" fontId="2" fillId="0" borderId="10" xfId="0" applyNumberFormat="1" applyFont="1" applyBorder="1" applyAlignment="1">
      <alignment horizontal="right" wrapText="1"/>
    </xf>
    <xf numFmtId="178" fontId="1" fillId="0" borderId="10" xfId="53" applyNumberFormat="1" applyFont="1" applyBorder="1" applyAlignment="1">
      <alignment/>
      <protection/>
    </xf>
    <xf numFmtId="178" fontId="46" fillId="0" borderId="10" xfId="0" applyNumberFormat="1" applyFont="1" applyFill="1" applyBorder="1" applyAlignment="1">
      <alignment wrapText="1"/>
    </xf>
    <xf numFmtId="178" fontId="5" fillId="0" borderId="10" xfId="0" applyNumberFormat="1" applyFont="1" applyBorder="1" applyAlignment="1">
      <alignment horizontal="right" wrapText="1"/>
    </xf>
    <xf numFmtId="0" fontId="6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сходы бюджетов поселени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zoomScalePageLayoutView="0" workbookViewId="0" topLeftCell="A1">
      <selection activeCell="Q10" sqref="Q10"/>
    </sheetView>
  </sheetViews>
  <sheetFormatPr defaultColWidth="9.00390625" defaultRowHeight="12.75"/>
  <cols>
    <col min="1" max="1" width="4.25390625" style="0" customWidth="1"/>
    <col min="2" max="2" width="13.00390625" style="0" customWidth="1"/>
    <col min="3" max="3" width="14.875" style="0" customWidth="1"/>
    <col min="4" max="4" width="15.875" style="0" customWidth="1"/>
    <col min="5" max="5" width="13.875" style="0" customWidth="1"/>
    <col min="6" max="6" width="14.375" style="0" customWidth="1"/>
    <col min="7" max="7" width="14.625" style="0" customWidth="1"/>
    <col min="8" max="8" width="14.125" style="0" customWidth="1"/>
    <col min="9" max="10" width="14.625" style="0" customWidth="1"/>
    <col min="11" max="11" width="15.00390625" style="0" customWidth="1"/>
  </cols>
  <sheetData>
    <row r="1" spans="1:11" ht="19.5" customHeight="1">
      <c r="A1" s="5"/>
      <c r="B1" s="12"/>
      <c r="C1" s="12"/>
      <c r="D1" s="12"/>
      <c r="E1" s="12"/>
      <c r="F1" s="12" t="s">
        <v>20</v>
      </c>
      <c r="G1" s="12"/>
      <c r="H1" s="12"/>
      <c r="I1" s="12"/>
      <c r="J1" s="12"/>
      <c r="K1" s="12"/>
    </row>
    <row r="2" spans="1:11" ht="12.75" customHeight="1">
      <c r="A2" s="12"/>
      <c r="B2" s="12"/>
      <c r="C2" s="12"/>
      <c r="D2" s="12"/>
      <c r="E2" s="12"/>
      <c r="F2" s="12" t="s">
        <v>13</v>
      </c>
      <c r="G2" s="12"/>
      <c r="H2" s="12"/>
      <c r="I2" s="12"/>
      <c r="J2" s="12"/>
      <c r="K2" s="12"/>
    </row>
    <row r="3" spans="1:11" ht="22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5.75">
      <c r="A4" s="5"/>
      <c r="B4" s="12"/>
      <c r="C4" s="12"/>
      <c r="D4" s="12"/>
      <c r="E4" s="12"/>
      <c r="F4" s="12" t="s">
        <v>22</v>
      </c>
      <c r="G4" s="12"/>
      <c r="H4" s="12"/>
      <c r="I4" s="12"/>
      <c r="J4" s="12"/>
      <c r="K4" s="12"/>
    </row>
    <row r="5" spans="1:11" ht="15.75">
      <c r="A5" s="5"/>
      <c r="B5" s="5"/>
      <c r="C5" s="5"/>
      <c r="D5" s="5"/>
      <c r="E5" s="5"/>
      <c r="F5" s="12" t="s">
        <v>20</v>
      </c>
      <c r="G5" s="12"/>
      <c r="H5" s="12"/>
      <c r="I5" s="12"/>
      <c r="J5" s="12"/>
      <c r="K5" s="12"/>
    </row>
    <row r="6" spans="1:11" ht="15.75">
      <c r="A6" s="5"/>
      <c r="B6" s="5"/>
      <c r="C6" s="5"/>
      <c r="D6" s="5"/>
      <c r="E6" s="5"/>
      <c r="F6" s="12" t="s">
        <v>13</v>
      </c>
      <c r="G6" s="12"/>
      <c r="H6" s="12"/>
      <c r="I6" s="12"/>
      <c r="J6" s="12"/>
      <c r="K6" s="12"/>
    </row>
    <row r="7" spans="1:11" ht="15.75">
      <c r="A7" s="5"/>
      <c r="B7" s="5"/>
      <c r="C7" s="5"/>
      <c r="D7" s="5"/>
      <c r="E7" s="5"/>
      <c r="F7" s="12"/>
      <c r="G7" s="12"/>
      <c r="H7" s="12"/>
      <c r="I7" s="12"/>
      <c r="J7" s="12"/>
      <c r="K7" s="12"/>
    </row>
    <row r="8" spans="1:11" ht="15.75">
      <c r="A8" s="5"/>
      <c r="B8" s="12"/>
      <c r="C8" s="12"/>
      <c r="D8" s="12"/>
      <c r="E8" s="12"/>
      <c r="F8" s="12" t="s">
        <v>21</v>
      </c>
      <c r="G8" s="12"/>
      <c r="H8" s="12"/>
      <c r="I8" s="12"/>
      <c r="J8" s="12"/>
      <c r="K8" s="12"/>
    </row>
    <row r="9" spans="1:11" ht="15.75" customHeight="1">
      <c r="A9" s="13" t="s">
        <v>0</v>
      </c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1" ht="15.75" customHeight="1">
      <c r="A10" s="14" t="s">
        <v>18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12.75">
      <c r="A12" s="15" t="s">
        <v>1</v>
      </c>
      <c r="B12" s="15" t="s">
        <v>2</v>
      </c>
      <c r="C12" s="16" t="s">
        <v>16</v>
      </c>
      <c r="D12" s="17"/>
      <c r="E12" s="18"/>
      <c r="F12" s="15" t="s">
        <v>17</v>
      </c>
      <c r="G12" s="15"/>
      <c r="H12" s="15"/>
      <c r="I12" s="15" t="s">
        <v>19</v>
      </c>
      <c r="J12" s="15"/>
      <c r="K12" s="15"/>
    </row>
    <row r="13" spans="1:11" ht="153" customHeight="1">
      <c r="A13" s="15"/>
      <c r="B13" s="15"/>
      <c r="C13" s="1" t="s">
        <v>3</v>
      </c>
      <c r="D13" s="1" t="s">
        <v>15</v>
      </c>
      <c r="E13" s="1" t="s">
        <v>14</v>
      </c>
      <c r="F13" s="1" t="s">
        <v>3</v>
      </c>
      <c r="G13" s="1" t="s">
        <v>15</v>
      </c>
      <c r="H13" s="1" t="s">
        <v>14</v>
      </c>
      <c r="I13" s="1" t="s">
        <v>3</v>
      </c>
      <c r="J13" s="1" t="s">
        <v>15</v>
      </c>
      <c r="K13" s="1" t="s">
        <v>14</v>
      </c>
    </row>
    <row r="14" spans="1:11" ht="16.5" customHeight="1">
      <c r="A14" s="2">
        <v>1</v>
      </c>
      <c r="B14" s="3" t="s">
        <v>4</v>
      </c>
      <c r="C14" s="8">
        <f>D14+E14</f>
        <v>2783443</v>
      </c>
      <c r="D14" s="9">
        <v>2305843</v>
      </c>
      <c r="E14" s="10">
        <f>477628-28</f>
        <v>477600</v>
      </c>
      <c r="F14" s="8">
        <f>G14+H14</f>
        <v>2783471</v>
      </c>
      <c r="G14" s="9">
        <v>2305843</v>
      </c>
      <c r="H14" s="10">
        <v>477628</v>
      </c>
      <c r="I14" s="8">
        <f>J14+K14</f>
        <v>2783471</v>
      </c>
      <c r="J14" s="9">
        <v>2305843</v>
      </c>
      <c r="K14" s="10">
        <v>477628</v>
      </c>
    </row>
    <row r="15" spans="1:11" ht="25.5">
      <c r="A15" s="4">
        <v>2</v>
      </c>
      <c r="B15" s="3" t="s">
        <v>5</v>
      </c>
      <c r="C15" s="8">
        <f aca="true" t="shared" si="0" ref="C15:C21">D15+E15</f>
        <v>3040512</v>
      </c>
      <c r="D15" s="9">
        <v>2310612</v>
      </c>
      <c r="E15" s="10">
        <f>729756+144</f>
        <v>729900</v>
      </c>
      <c r="F15" s="8">
        <f aca="true" t="shared" si="1" ref="F15:F21">G15+H15</f>
        <v>3040368</v>
      </c>
      <c r="G15" s="9">
        <v>2310612</v>
      </c>
      <c r="H15" s="10">
        <v>729756</v>
      </c>
      <c r="I15" s="8">
        <f aca="true" t="shared" si="2" ref="I15:I21">J15+K15</f>
        <v>3040368</v>
      </c>
      <c r="J15" s="9">
        <v>2310612</v>
      </c>
      <c r="K15" s="10">
        <v>729756</v>
      </c>
    </row>
    <row r="16" spans="1:11" ht="25.5">
      <c r="A16" s="4">
        <v>3</v>
      </c>
      <c r="B16" s="3" t="s">
        <v>6</v>
      </c>
      <c r="C16" s="8">
        <f t="shared" si="0"/>
        <v>4154951</v>
      </c>
      <c r="D16" s="9">
        <v>2324651</v>
      </c>
      <c r="E16" s="10">
        <f>1830081+219</f>
        <v>1830300</v>
      </c>
      <c r="F16" s="8">
        <f t="shared" si="1"/>
        <v>4154732</v>
      </c>
      <c r="G16" s="9">
        <v>2324651</v>
      </c>
      <c r="H16" s="10">
        <v>1830081</v>
      </c>
      <c r="I16" s="8">
        <f t="shared" si="2"/>
        <v>4154732</v>
      </c>
      <c r="J16" s="9">
        <v>2324651</v>
      </c>
      <c r="K16" s="10">
        <v>1830081</v>
      </c>
    </row>
    <row r="17" spans="1:11" ht="25.5">
      <c r="A17" s="4">
        <v>4</v>
      </c>
      <c r="B17" s="3" t="s">
        <v>7</v>
      </c>
      <c r="C17" s="8">
        <f t="shared" si="0"/>
        <v>3884180</v>
      </c>
      <c r="D17" s="9">
        <v>1962880</v>
      </c>
      <c r="E17" s="10">
        <f>1921283+17</f>
        <v>1921300</v>
      </c>
      <c r="F17" s="8">
        <f t="shared" si="1"/>
        <v>3884163</v>
      </c>
      <c r="G17" s="9">
        <v>1962880</v>
      </c>
      <c r="H17" s="10">
        <v>1921283</v>
      </c>
      <c r="I17" s="8">
        <f t="shared" si="2"/>
        <v>3884163</v>
      </c>
      <c r="J17" s="9">
        <v>1962880</v>
      </c>
      <c r="K17" s="10">
        <v>1921283</v>
      </c>
    </row>
    <row r="18" spans="1:11" ht="25.5">
      <c r="A18" s="4">
        <v>5</v>
      </c>
      <c r="B18" s="3" t="s">
        <v>8</v>
      </c>
      <c r="C18" s="8">
        <f t="shared" si="0"/>
        <v>12597446</v>
      </c>
      <c r="D18" s="9">
        <v>4334046</v>
      </c>
      <c r="E18" s="10">
        <f>8263719-319</f>
        <v>8263400</v>
      </c>
      <c r="F18" s="8">
        <f t="shared" si="1"/>
        <v>12597765</v>
      </c>
      <c r="G18" s="9">
        <v>4334046</v>
      </c>
      <c r="H18" s="10">
        <v>8263719</v>
      </c>
      <c r="I18" s="8">
        <f t="shared" si="2"/>
        <v>12597765</v>
      </c>
      <c r="J18" s="9">
        <v>4334046</v>
      </c>
      <c r="K18" s="10">
        <v>8263719</v>
      </c>
    </row>
    <row r="19" spans="1:11" ht="25.5">
      <c r="A19" s="4">
        <v>6</v>
      </c>
      <c r="B19" s="3" t="s">
        <v>9</v>
      </c>
      <c r="C19" s="8">
        <f t="shared" si="0"/>
        <v>3265590</v>
      </c>
      <c r="D19" s="9">
        <v>1995990</v>
      </c>
      <c r="E19" s="10">
        <f>1269538+62</f>
        <v>1269600</v>
      </c>
      <c r="F19" s="8">
        <f t="shared" si="1"/>
        <v>3265528</v>
      </c>
      <c r="G19" s="9">
        <v>1995990</v>
      </c>
      <c r="H19" s="10">
        <v>1269538</v>
      </c>
      <c r="I19" s="8">
        <f t="shared" si="2"/>
        <v>3265528</v>
      </c>
      <c r="J19" s="9">
        <v>1995990</v>
      </c>
      <c r="K19" s="10">
        <v>1269538</v>
      </c>
    </row>
    <row r="20" spans="1:11" ht="25.5">
      <c r="A20" s="4">
        <v>7</v>
      </c>
      <c r="B20" s="3" t="s">
        <v>10</v>
      </c>
      <c r="C20" s="8">
        <f t="shared" si="0"/>
        <v>3263670</v>
      </c>
      <c r="D20" s="9">
        <v>2494870</v>
      </c>
      <c r="E20" s="10">
        <f>768904-104</f>
        <v>768800</v>
      </c>
      <c r="F20" s="8">
        <f t="shared" si="1"/>
        <v>3263774</v>
      </c>
      <c r="G20" s="9">
        <v>2494870</v>
      </c>
      <c r="H20" s="10">
        <v>768904</v>
      </c>
      <c r="I20" s="8">
        <f t="shared" si="2"/>
        <v>3263774</v>
      </c>
      <c r="J20" s="9">
        <v>2494870</v>
      </c>
      <c r="K20" s="10">
        <v>768904</v>
      </c>
    </row>
    <row r="21" spans="1:11" ht="25.5">
      <c r="A21" s="4">
        <v>8</v>
      </c>
      <c r="B21" s="3" t="s">
        <v>11</v>
      </c>
      <c r="C21" s="8">
        <f t="shared" si="0"/>
        <v>3017910</v>
      </c>
      <c r="D21" s="9">
        <v>2374410</v>
      </c>
      <c r="E21" s="10">
        <f>643491+9</f>
        <v>643500</v>
      </c>
      <c r="F21" s="8">
        <f t="shared" si="1"/>
        <v>3017901</v>
      </c>
      <c r="G21" s="9">
        <v>2374410</v>
      </c>
      <c r="H21" s="10">
        <v>643491</v>
      </c>
      <c r="I21" s="8">
        <f t="shared" si="2"/>
        <v>3017901</v>
      </c>
      <c r="J21" s="9">
        <v>2374410</v>
      </c>
      <c r="K21" s="10">
        <v>643491</v>
      </c>
    </row>
    <row r="22" spans="1:11" ht="15.75">
      <c r="A22" s="7"/>
      <c r="B22" s="3" t="s">
        <v>12</v>
      </c>
      <c r="C22" s="11">
        <f aca="true" t="shared" si="3" ref="C22:K22">SUM(C14:C21)</f>
        <v>36007702</v>
      </c>
      <c r="D22" s="11">
        <f t="shared" si="3"/>
        <v>20103302</v>
      </c>
      <c r="E22" s="11">
        <f t="shared" si="3"/>
        <v>15904400</v>
      </c>
      <c r="F22" s="11">
        <f t="shared" si="3"/>
        <v>36007702</v>
      </c>
      <c r="G22" s="11">
        <f t="shared" si="3"/>
        <v>20103302</v>
      </c>
      <c r="H22" s="11">
        <f t="shared" si="3"/>
        <v>15904400</v>
      </c>
      <c r="I22" s="11">
        <f t="shared" si="3"/>
        <v>36007702</v>
      </c>
      <c r="J22" s="11">
        <f t="shared" si="3"/>
        <v>20103302</v>
      </c>
      <c r="K22" s="11">
        <f t="shared" si="3"/>
        <v>15904400</v>
      </c>
    </row>
  </sheetData>
  <sheetProtection/>
  <mergeCells count="18">
    <mergeCell ref="B4:E4"/>
    <mergeCell ref="F4:K4"/>
    <mergeCell ref="A12:A13"/>
    <mergeCell ref="B12:B13"/>
    <mergeCell ref="C12:E12"/>
    <mergeCell ref="F12:H12"/>
    <mergeCell ref="I12:K12"/>
    <mergeCell ref="B1:E1"/>
    <mergeCell ref="F1:K1"/>
    <mergeCell ref="A2:A3"/>
    <mergeCell ref="B2:E3"/>
    <mergeCell ref="F2:K3"/>
    <mergeCell ref="F5:K5"/>
    <mergeCell ref="F6:K7"/>
    <mergeCell ref="F8:K8"/>
    <mergeCell ref="B8:E8"/>
    <mergeCell ref="A9:K9"/>
    <mergeCell ref="A10:K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Виктория Климкина</cp:lastModifiedBy>
  <cp:lastPrinted>2017-11-14T08:28:10Z</cp:lastPrinted>
  <dcterms:created xsi:type="dcterms:W3CDTF">2015-11-03T08:35:12Z</dcterms:created>
  <dcterms:modified xsi:type="dcterms:W3CDTF">2024-03-18T01:53:40Z</dcterms:modified>
  <cp:category/>
  <cp:version/>
  <cp:contentType/>
  <cp:contentStatus/>
</cp:coreProperties>
</file>