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Почта\Корректировка бюджета 2024-2\"/>
    </mc:Choice>
  </mc:AlternateContent>
  <bookViews>
    <workbookView xWindow="360" yWindow="270" windowWidth="14940" windowHeight="9150"/>
  </bookViews>
  <sheets>
    <sheet name="Роспись доходов" sheetId="1" r:id="rId1"/>
  </sheets>
  <definedNames>
    <definedName name="LAST_CELL" localSheetId="0">'Роспись доходов'!$G$202</definedName>
  </definedNames>
  <calcPr calcId="152511"/>
</workbook>
</file>

<file path=xl/calcChain.xml><?xml version="1.0" encoding="utf-8"?>
<calcChain xmlns="http://schemas.openxmlformats.org/spreadsheetml/2006/main">
  <c r="E202" i="1" l="1"/>
  <c r="E201" i="1"/>
  <c r="E68" i="1"/>
  <c r="E69" i="1"/>
  <c r="E108" i="1" l="1"/>
  <c r="E109" i="1"/>
  <c r="E119" i="1"/>
  <c r="E128" i="1"/>
  <c r="E129" i="1"/>
  <c r="E146" i="1"/>
  <c r="E147" i="1"/>
  <c r="E148" i="1"/>
  <c r="E161" i="1"/>
  <c r="E203" i="1"/>
  <c r="E17" i="1" l="1"/>
  <c r="E18" i="1"/>
  <c r="E22" i="1"/>
  <c r="E23" i="1"/>
  <c r="E46" i="1"/>
  <c r="E37" i="1" l="1"/>
  <c r="E45" i="1"/>
  <c r="E200" i="1"/>
</calcChain>
</file>

<file path=xl/sharedStrings.xml><?xml version="1.0" encoding="utf-8"?>
<sst xmlns="http://schemas.openxmlformats.org/spreadsheetml/2006/main" count="575" uniqueCount="364">
  <si>
    <t>Единица измерения: руб.</t>
  </si>
  <si>
    <t>Гл. администратор</t>
  </si>
  <si>
    <t>КВД</t>
  </si>
  <si>
    <t>Наименование кода</t>
  </si>
  <si>
    <t>2024 год</t>
  </si>
  <si>
    <t>2025 год</t>
  </si>
  <si>
    <t>2026 год</t>
  </si>
  <si>
    <t>000</t>
  </si>
  <si>
    <t>10000000000000000</t>
  </si>
  <si>
    <t>НАЛОГОВЫЕ И НЕНАЛОГОВЫЕ ДОХОДЫ</t>
  </si>
  <si>
    <t>182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</si>
  <si>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</si>
  <si>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</si>
  <si>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</si>
  <si>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</si>
  <si>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</si>
  <si>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</si>
  <si>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</si>
  <si>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</si>
  <si>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10102000010000110</t>
  </si>
  <si>
    <t>Налог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</si>
  <si>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</si>
  <si>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</si>
  <si>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</si>
  <si>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</si>
  <si>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</si>
  <si>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</si>
  <si>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</si>
  <si>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</si>
  <si>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</si>
  <si>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</si>
  <si>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</si>
  <si>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</si>
  <si>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</si>
  <si>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</si>
  <si>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</si>
  <si>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</si>
  <si>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</si>
  <si>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</si>
  <si>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</si>
  <si>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</si>
  <si>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</si>
  <si>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</si>
  <si>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</si>
  <si>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</si>
  <si>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</si>
  <si>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</si>
  <si>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</si>
  <si>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</si>
  <si>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</si>
  <si>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</si>
  <si>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</si>
  <si>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</si>
  <si>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</si>
  <si>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</si>
  <si>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</si>
  <si>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</si>
  <si>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</si>
  <si>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</si>
  <si>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</si>
  <si>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10502000020000110</t>
  </si>
  <si>
    <t>Единый налог на вмененный доход для отдельных видов деятельности</t>
  </si>
  <si>
    <t>10502010020000110</t>
  </si>
  <si>
    <t>10503000010000110</t>
  </si>
  <si>
    <t>Единый сельскохозяйственный налог</t>
  </si>
  <si>
    <t>10503010010000110</t>
  </si>
  <si>
    <t>10504000020000110</t>
  </si>
  <si>
    <t>Налог, взимаемый в связи с применением патентной системы налогообложения</t>
  </si>
  <si>
    <t>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</si>
  <si>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</si>
  <si>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</si>
  <si>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</si>
  <si>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</si>
  <si>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</si>
  <si>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</si>
  <si>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</si>
  <si>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005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</si>
  <si>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</si>
  <si>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</si>
  <si>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</si>
  <si>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</si>
  <si>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</si>
  <si>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</si>
  <si>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</si>
  <si>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</si>
  <si>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</si>
  <si>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</si>
  <si>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</si>
  <si>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</si>
  <si>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</si>
  <si>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</si>
  <si>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</si>
  <si>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</si>
  <si>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048</t>
  </si>
  <si>
    <t>11200000000000000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</si>
  <si>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</si>
  <si>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</si>
  <si>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</si>
  <si>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</si>
  <si>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</si>
  <si>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11201030010000120</t>
  </si>
  <si>
    <t>Плата за сбросы загрязняющих веществ в водные объекты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</si>
  <si>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</si>
  <si>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</si>
  <si>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</si>
  <si>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</si>
  <si>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11400000000000000</t>
  </si>
  <si>
    <t>ДОХОДЫ ОТ ПРОДАЖИ МАТЕРИАЛЬНЫХ И НЕМАТЕРИАЛЬНЫХ АКТИВОВ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</si>
  <si>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</si>
  <si>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</si>
  <si>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11406010000000430</t>
  </si>
  <si>
    <t>Доходы от продажи земельных участков, государственная собственность на которые не разграничена</t>
  </si>
  <si>
    <t>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</si>
  <si>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</si>
  <si>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</si>
  <si>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</si>
  <si>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</si>
  <si>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</si>
  <si>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</si>
  <si>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</si>
  <si>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</si>
  <si>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</si>
  <si>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</t>
  </si>
  <si>
    <t>439</t>
  </si>
  <si>
    <t>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</si>
  <si>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</si>
  <si>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</si>
  <si>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</si>
  <si>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</si>
  <si>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</si>
  <si>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</si>
  <si>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</si>
  <si>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</si>
  <si>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</si>
  <si>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</si>
  <si>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</si>
  <si>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</si>
  <si>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</si>
  <si>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</si>
  <si>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</si>
  <si>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</si>
  <si>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</si>
  <si>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</si>
  <si>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</si>
  <si>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</si>
  <si>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</si>
  <si>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</si>
  <si>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</si>
  <si>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</si>
  <si>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</si>
  <si>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</si>
  <si>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</si>
  <si>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</si>
  <si>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</si>
  <si>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</si>
  <si>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</si>
  <si>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11607000010000140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</si>
  <si>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</si>
  <si>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</si>
  <si>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</si>
  <si>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</si>
  <si>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</si>
  <si>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11611000010000140</t>
  </si>
  <si>
    <t>Платежи, уплачиваемые в целях возмещения вреда</t>
  </si>
  <si>
    <t>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</si>
  <si>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</si>
  <si>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031</t>
  </si>
  <si>
    <t>032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</si>
  <si>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</si>
  <si>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</si>
  <si>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</si>
  <si>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</si>
  <si>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090</t>
  </si>
  <si>
    <t>20210000000000150</t>
  </si>
  <si>
    <t>Дотации бюджетам бюджетной системы Российской Федерации</t>
  </si>
  <si>
    <t>20215001000000150</t>
  </si>
  <si>
    <t>Дотации на выравнивание бюджетной обеспеченности</t>
  </si>
  <si>
    <t>20215001050000150</t>
  </si>
  <si>
    <t>Дотации бюджетам муниципальных районов на выравнивание бюджетной обеспеченности</t>
  </si>
  <si>
    <t>20215002000000150</t>
  </si>
  <si>
    <t>Дотации бюджетам на поддержку мер по обеспечению сбалансированности бюджетов</t>
  </si>
  <si>
    <t>20215002050000150</t>
  </si>
  <si>
    <t>Дотации бюджетам муниципальных районов на поддержку мер по обеспечению сбалансированности бюджетов</t>
  </si>
  <si>
    <t>20219999000000150</t>
  </si>
  <si>
    <t>Прочие дотации</t>
  </si>
  <si>
    <t>20219999050000150</t>
  </si>
  <si>
    <t>Прочие дотации бюджетам муниципальных районов</t>
  </si>
  <si>
    <t>20219999052722150</t>
  </si>
  <si>
    <t>Прочие дотации бюджетам муниципальных районов (на частичную компенсацию расходов на оплату труда работников муниципальных учреждений)</t>
  </si>
  <si>
    <t>20219999052724150</t>
  </si>
  <si>
    <t>Прочие дотации бюджетам муниципальных районов (на частичную компенсацию расходов на повышение оплаты труда отдельным категориям работников бюджетной сферы)</t>
  </si>
  <si>
    <t>20220000000000150</t>
  </si>
  <si>
    <t>Субсидии бюджетам бюджетной системы Российской Федерации (межбюджетные субсидии)</t>
  </si>
  <si>
    <t>20225172000000150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</si>
  <si>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</si>
  <si>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20225172050000150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</si>
  <si>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</si>
  <si>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</si>
  <si>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</si>
  <si>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20225304050000150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</si>
  <si>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</si>
  <si>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20225497000000150</t>
  </si>
  <si>
    <t>Субсидии бюджетам на реализацию мероприятий по обеспечению жильем молодых семей</t>
  </si>
  <si>
    <t>20225497050000150</t>
  </si>
  <si>
    <t>Субсидии бюджетам муниципальных районов на реализацию мероприятий по обеспечению жильем молодых семей</t>
  </si>
  <si>
    <t>20225519000000150</t>
  </si>
  <si>
    <t>Субсидия бюджетам на поддержку отрасли культуры</t>
  </si>
  <si>
    <t>20225519050000150</t>
  </si>
  <si>
    <t>Субсидия бюджетам муниципальных районов на поддержку отрасли культуры</t>
  </si>
  <si>
    <t>20229999000000150</t>
  </si>
  <si>
    <t>Прочие субсидии</t>
  </si>
  <si>
    <t>20229999050000150</t>
  </si>
  <si>
    <t>20229999051521150</t>
  </si>
  <si>
    <t>Прочие субсидии бюджетам муниципальных районов (на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программам)</t>
  </si>
  <si>
    <t>20229999052650150</t>
  </si>
  <si>
    <t>Прочие субсидии бюджетам муниципальных районов (на выполнение требований федеральных стандартов спортивной подготовки)</t>
  </si>
  <si>
    <t>20229999057413150</t>
  </si>
  <si>
    <t>Прочие субсидии бюджетам муниципальных районов (на частичное финансирование (возмещение) расходов на содержание единых дежурно-диспетчерских служб муниципальных образований Красноярского края)</t>
  </si>
  <si>
    <t>20229999057456150</t>
  </si>
  <si>
    <t>Прочие субсидии бюджетам муниципальных районов (на поддержку деятельности муниципальных молодежных центров в рамках подпрограммы "Вовлечение молодежи Красноярского края в социальную практику" государственной программы Красноярского края "Молодежь Красноярского края в XXI веке")</t>
  </si>
  <si>
    <t>20229999057470150</t>
  </si>
  <si>
    <t>Прочие субсидии бюджетам муниципальных районов (на создание условий для предоставления горячего питания обучающимся общеобразовательных организаций)</t>
  </si>
  <si>
    <t>20229999057472150</t>
  </si>
  <si>
    <t>Прочие субсидии бюджетам муниципальных районов (на обеспечение развития и укрепления материально-технической базы домов культуры в населенных пунктах с числом жителей до 50 тыс. человек в 2024 году)</t>
  </si>
  <si>
    <t>20229999057488150</t>
  </si>
  <si>
    <t>Прочие субсидии бюджетам муниципальных районов (на комплектование книжных фондов библиотек муниципальных образований Красноярского края)</t>
  </si>
  <si>
    <t>20229999057563150</t>
  </si>
  <si>
    <t>Прочие субсидии бюджетам муниципальных районов (на проведение работ в общеобразовательных организациях с целью приведения зданий и сооружений в соответствие требованиям надзорных органов)</t>
  </si>
  <si>
    <t>20229999057568150</t>
  </si>
  <si>
    <t>Субсидии бюджетам муниципальных образований на увеличение охвата детей, обучающихся по дополнительным общеразвивающим программам, в рамках подпрограммы 2Развитие дошкольного, общего и дополнительного образования" государственной программы Красноярского края " Развитие образования"</t>
  </si>
  <si>
    <t>20229999057582150</t>
  </si>
  <si>
    <t>Прочие субсидии бюджетам муниципальных районов (на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законодательства)</t>
  </si>
  <si>
    <t>20229999057583150</t>
  </si>
  <si>
    <t>Прочие субсидии бюджетам муниципальных районов (на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организациях)</t>
  </si>
  <si>
    <t>20229999057607150</t>
  </si>
  <si>
    <t>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подпрограммы "Развитие субъектов малого и среднего предпринимательства" государственной программы Красноярского края "Развитие инвестиционной деятельности, малого и среднего предпринимательства"</t>
  </si>
  <si>
    <t>20229999057645150</t>
  </si>
  <si>
    <t>Прочие субсидии бюджетам муниципальных районов (на создание условий для обеспечения услугами связи в малочисленных и труднодоступных населенных пунктах края в рамках подпрограммы "Инфраструктура информационного общества и электронного правительства" государственной программы Красноярского края "Развитие информационного общества"</t>
  </si>
  <si>
    <t>20229999057668150</t>
  </si>
  <si>
    <t>Прочие субсидии бюджетам муниципальных районов (на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деятельности)</t>
  </si>
  <si>
    <t>20229999057840150</t>
  </si>
  <si>
    <t>Прочие субсидии бюджетам муниципальных районов (на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качества)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</si>
  <si>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</si>
  <si>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</si>
  <si>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</si>
  <si>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</si>
  <si>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20230024050000150</t>
  </si>
  <si>
    <t>Субвенции бюджетам муниципальных районов на выполнение передаваемых полномочий субъектов Российской Федерации</t>
  </si>
  <si>
    <t>20230024050289150</t>
  </si>
  <si>
    <t>Субвенции бюджетам муниципальных районов на выполнение передаваемых полномочий субъектов Российской Федерации (на реализацию Закона края от 11 июля 2019 года № 7-2988 "О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граждан, а также в сфере патронажа")</t>
  </si>
  <si>
    <t>20230024057408150</t>
  </si>
  <si>
    <t>Субвенции бюджетам муниципальных районов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 в рамках подпрограммы "Развитие дошкольного, общего и дополнительного образования детей" государственной программы Красноярского края "Развитие образования")</t>
  </si>
  <si>
    <t>20230024057409150</t>
  </si>
  <si>
    <t>Субвенции бюджетам муниципальных районов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общеобразовательных организаций в рамках подпрограммы "Развитие дошкольного, общего и дополнительного образования детей" государственной программы Красноярского края "Развитие образования")</t>
  </si>
  <si>
    <t>20230024057429150</t>
  </si>
  <si>
    <t>Субвенции бюджетам муниципальных районов на выполнение передаваемых полномочий субъектов Российской Федерации (по осуществлению уведомительной регистрации коллективных договоров и территориальных соглашений и контроля за их выполнением по министерству экономического развития и инвестиционной политики Красноярского края в рамках непрограммных расходов отдельных органов исполнительной власти)</t>
  </si>
  <si>
    <t>20230024057514150</t>
  </si>
  <si>
    <t>Субвенции бюджетам муниципальных районов на выполнение передаваемых полномочий субъектов Российской Федерации (по созданию и обеспечению деятельности административных комиссий в рамках непрограммных расходов органов судебной власти)</t>
  </si>
  <si>
    <t>20230024057517150</t>
  </si>
  <si>
    <t>Субвенции бюджетам муниципальных районов края на выполнение отдельных государственных полномочий по решению вопросов поддержки сельскохозяйственного производства в рамках подпрограммы "Обеспечение реализации государственной программы и прочие мероприятия" государственной программы Красноярского края "Развитие сельского хозяйства и регулирование рынков сельскохозяйственной продукции, сырья и продовольствия"</t>
  </si>
  <si>
    <t>20230024057518150</t>
  </si>
  <si>
    <t>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в рамках подпрограммы "Развитие подотрасли животноводства, переработки и реализации продукции животноводства" государственной программы Красноярского края "Развитие сельского хозяйства и регулирование рынков сельскохозяйственной продукции, сырья и продовольствия"</t>
  </si>
  <si>
    <t>20230024057519150</t>
  </si>
  <si>
    <t>Субвенции бюджетам муниципальных районов на выполнение передаваемых полномочий субъектов Российской Федерации (на осуществление государственных полномочий в области архивного дела, переданных органам местного самоуправления Красноярского края, в рамках подпрограммы "Развитие архивного дела в Красноярском крае" государственной программы Красноярского края "Развитие культуры и туризма")</t>
  </si>
  <si>
    <t>20230024057552150</t>
  </si>
  <si>
    <t>Субвенции бюджетам муниципальных районов на выполнение передаваемых полномочий субъектов Российской Федерации (на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"Государственная поддержка детей-сирот, расширение практики применения семейных форм воспитания" государственной программы Красноярского края "Развитие образования")</t>
  </si>
  <si>
    <t>20230024057554150</t>
  </si>
  <si>
    <t>Субвенции бюджетам муниципальных районов на выполнение передаваемых полномочий субъектов Российской Федерации (на реализацию Закона края от 27 декабря 2005 года № 17-4379 "О наделении органов местного самоуправления муниципальных районов и городских округов края государственными полномочиями по осуществлению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платы")</t>
  </si>
  <si>
    <t>20230024057564150</t>
  </si>
  <si>
    <t>Субвенции бюджетам муниципальных районов на выполнение передаваемых полномочий субъектов Российской Федерации (на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административного и учебно-вспомогательного персонала муниципальных общеобразовательных организаций, в рамках подпрограммы "Развитие дошкольного, общего и дополнительного образования детей" государственной программы Красноярского края "Развитие образования")</t>
  </si>
  <si>
    <t>20230024057566150</t>
  </si>
  <si>
    <t>Субвенции бюджетам муниципальных районов на выполнение передаваемых полномочий субъектов Российской Федерации (на реализацию Закона края от 27 декабря 2005 года № 17-4377 "О наделении органов местного самоуправления муниципальных районов и городских округов края государственными полномочиями по обеспечению питанием детей, обучающихся в муниципальных образовательных учреждениях, реализующих основные общеобразовательные программы, без взимания платы")</t>
  </si>
  <si>
    <t>20230024057570150</t>
  </si>
  <si>
    <t>Субвенции бюджетам муниципальных районов на выполнение передаваемых полномочий субъектов Российской Федерации (на реализацию отдельных мер по обеспечению ограничения платы граждан за коммунальные услуги в рамках отдельных мероприятий государственной программы Красноярского края "Реформирование и модернизация жилищно-коммунального хозяйства и повышение энергетической эффективности")</t>
  </si>
  <si>
    <t>20230024057577150</t>
  </si>
  <si>
    <t>Субвенции бюджетам муниципальных районов на выполнение передаваемых полномочий субъектов Российской Федерации (на компенсацию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Красноярского края для населения, в рамках отдельных мероприятий государственной программы Красноярского края "Реформирование и модернизация жилищно-коммунального хозяйства и повышение энергетической эффективности")</t>
  </si>
  <si>
    <t>20230024057587150</t>
  </si>
  <si>
    <t>Субвенции бюджетам муниципальных образований на выполнение передаваемых полномочий субъектов Российской Федерации на обеспечение жилыми помещениями детей-сирот и детей,оставшихся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</t>
  </si>
  <si>
    <t>20230024057588150</t>
  </si>
  <si>
    <t>Субвенции бюджетам муниципальных районов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организаций, в рамках подпрограммы "Развитие дошкольного, общего и дополнительного образования детей" государственной программы Красноярского края "Развитие образования"</t>
  </si>
  <si>
    <t>20230024057601150</t>
  </si>
  <si>
    <t>Субвенции бюджетам муниципальных районов на выполнение передаваемых полномочий субъектов Российской Федерации (на реализацию государственных полномочий по расчету и предоставлению дотаций поселениям, входящим в состав муниципального района края,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Красноярского края" государственной программы Красноярского края "Управление государственными финансами")</t>
  </si>
  <si>
    <t>20230024057604150</t>
  </si>
  <si>
    <t>Субвенции бюджетам муниципальных районов на выполнение передаваемых полномочий субъектов Российской Федерации (на осуществление государственных полномочий по созданию и обеспечению деятельности комиссий по делам несовершеннолетних и защите их прав по министерству финансов Красноярского края в рамках непрограммных расходов отдельных органов исполнительной власти)</t>
  </si>
  <si>
    <t>20230024057649150</t>
  </si>
  <si>
    <t>Субвенции бюджетам муниципальных районов на выполнение передаваемых полномочий субъектов Российской Федерации (на реализацию Закона края "О наделении органов местного самоуправления муниципальных районов и городских округов края государственными полномочиями по обеспечению отдыха и оздоровления детей")</t>
  </si>
  <si>
    <t>20230024057846150</t>
  </si>
  <si>
    <t>Субвенции бюджетам муниципальных районов на выполнение передаваемых полномочий субъектов Российской Федерации (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родителей)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</si>
  <si>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</si>
  <si>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</si>
  <si>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20230029050000150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</si>
  <si>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</si>
  <si>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20235118000000150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</si>
  <si>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</si>
  <si>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20235118050000150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</si>
  <si>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</si>
  <si>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</si>
  <si>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</si>
  <si>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20235120050000150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</si>
  <si>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</si>
  <si>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20240000000000150</t>
  </si>
  <si>
    <t>Иные межбюджетные трансферты</t>
  </si>
  <si>
    <t>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</si>
  <si>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</si>
  <si>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</si>
  <si>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</si>
  <si>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803</t>
  </si>
  <si>
    <t>20245179000000150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</si>
  <si>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</si>
  <si>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20245179050000150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</si>
  <si>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</si>
  <si>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20245303000000150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</si>
  <si>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</si>
  <si>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20245303050000150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</si>
  <si>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</si>
  <si>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20249999000000150</t>
  </si>
  <si>
    <t>Прочие межбюджетные трансферты, передаваемые бюджетам</t>
  </si>
  <si>
    <t>20249999050000150</t>
  </si>
  <si>
    <t>Прочие межбюджетные трансферты, передаваемые бюджетам муниципальных районов</t>
  </si>
  <si>
    <t>20249999050853150</t>
  </si>
  <si>
    <t>Прочие межбюджетные трансферты, передаваемые бюджетам муниципальных районов (на предоставление мер социальной поддержки детям из семей, принимающих участие в СВО)</t>
  </si>
  <si>
    <t>20249999051032150</t>
  </si>
  <si>
    <t>Прочие межбюджетные трансферты, передаваемые бюджетам муниципальных районов (на финансовое обеспечение расходов на оплату труда отдельным категориям работников бюджетной сферы Красноярского края)</t>
  </si>
  <si>
    <t>20249999057412150</t>
  </si>
  <si>
    <t>Прочие межбюджетные трансферты, передаваемые бюджетам муниципальных районов
(на обеспечение первичных мер пожарной безопасности в рамках подпрограммы "Предупреждение, спасение, помощь населению в чрезвычайных ситуациях" государственной программы Красноярского края "Защита от чрезвычайных ситуаций природного и техногенного характера и обеспечение безопасности населения")</t>
  </si>
  <si>
    <t>20249999057418150</t>
  </si>
  <si>
    <t>Прочие межбюджетные трансферты, передаваемые бюджетам муниципальных районов (на поддержку физкультурно-спортивных клубов по месту жительства)</t>
  </si>
  <si>
    <t>20249999057463150</t>
  </si>
  <si>
    <t>Прочие межбюджетные трансферты, передаваемые бюджетам муниципальных районов (на обустройство мест (площадок) накопления отходов потребления и (или) приобретения контейнерного оборудования)</t>
  </si>
  <si>
    <t>20249999057555150</t>
  </si>
  <si>
    <t>Прочие межбюджетные трансферты, передаваемые бюджетам муниципальных районов (на реализацию мероприятий по профилактике заболеваний путем организации и проведения акарицидных обработок наиболее посещаемых населением мест)</t>
  </si>
  <si>
    <t>20249999057641150</t>
  </si>
  <si>
    <t>Прочие межбюджетные трансферты, передаваемые бюджетам муниципальных районов (на осуществление расходов, направленных на реализацию мероприятий по поддержке местных инициатив)</t>
  </si>
  <si>
    <t>20249999057666150</t>
  </si>
  <si>
    <t>Прочие межбюджетные трансферты, передаваемые бюджетам муниципальных районов (на благоустройство кладбищ)</t>
  </si>
  <si>
    <t>20249999057745150</t>
  </si>
  <si>
    <t>Прочие межбюджетные трансферты, передаваемые бюджетам муниципальных районов (за содействие развитию налогового потенциала муниципальных образований)</t>
  </si>
  <si>
    <t>20249999057749150</t>
  </si>
  <si>
    <t>Прочие межбюджетные трансферты, передаваемые бюджетам муниципальных районов (на реализацию проектов по решению вопросов местного значения, осуществляемых непосредственно населением на территории населенного пункта)</t>
  </si>
  <si>
    <t>ВОЗВРАТ ОСТАТКОВ СУБСИДИЙ, СУБВЕНЦИЙ И ИНЫХ МЕЖБЮДЖЕТНЫХ ТРАНСФЕРТОВ, ИМЕЮЩИХ ЦЕЛЕВОЕ НАЗНАЧЕНИЕ, ПРОШЛЫХ ЛЕТ</t>
  </si>
  <si>
    <t>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</si>
  <si>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</si>
  <si>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</si>
  <si>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</si>
  <si>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ИТОГО:</t>
  </si>
  <si>
    <t>Приложение 2</t>
  </si>
  <si>
    <t xml:space="preserve">к решению Тасеевского районного </t>
  </si>
  <si>
    <t>Совета депутатов</t>
  </si>
  <si>
    <t>от 22.12.2023 №31-9</t>
  </si>
  <si>
    <t>Доходы районного бюджета на 2024 год и плановый период 2025-2026 годов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</si>
  <si>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</si>
  <si>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21800000000000000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</si>
  <si>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</si>
  <si>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21800000050000150</t>
  </si>
  <si>
    <t>21860010050000150</t>
  </si>
  <si>
    <t>20229999057675150</t>
  </si>
  <si>
    <t>Прочие субсидии бюджетам муниципальных районов (на приобретение автономных дымовых пожарных извещателей отдельным категориям граждан)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</si>
  <si>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</si>
  <si>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</si>
  <si>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11406020000000430</t>
  </si>
  <si>
    <t>11406025050000430</t>
  </si>
  <si>
    <t>21800000050000000</t>
  </si>
  <si>
    <t>21900000050000000</t>
  </si>
  <si>
    <t>от 19.07.2024 №35-1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</si>
</sst>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4" x14ac:knownFonts="1">
    <font>
      <sz val="1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164" fontId="2" fillId="0" borderId="1" xfId="0" applyNumberFormat="1" applyFont="1" applyBorder="1" applyAlignment="1" applyProtection="1">
      <alignment horizontal="left" vertical="center" wrapText="1"/>
    </xf>
    <xf numFmtId="164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wrapText="1"/>
    </xf>
    <xf numFmtId="4" fontId="1" fillId="0" borderId="1" xfId="0" applyNumberFormat="1" applyFont="1" applyBorder="1" applyAlignment="1" applyProtection="1">
      <alignment horizontal="right" wrapText="1"/>
    </xf>
    <xf numFmtId="0" fontId="3" fillId="0" borderId="0" xfId="0" applyFont="1" applyAlignment="1"/>
    <xf numFmtId="0" fontId="0" fillId="0" borderId="0" xfId="0" applyAlignment="1"/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vertical="center"/>
    </xf>
    <xf numFmtId="0" fontId="0" fillId="0" borderId="0" xfId="0" applyAlignment="1">
      <alignment vertical="center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49" fontId="1" fillId="0" borderId="2" xfId="0" applyNumberFormat="1" applyFont="1" applyBorder="1" applyAlignment="1" applyProtection="1">
      <alignment horizontal="left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left" vertical="center" wrapText="1"/>
    </xf>
    <xf numFmtId="0" fontId="0" fillId="0" borderId="1" xfId="0" applyBorder="1"/>
    <xf numFmtId="164" fontId="1" fillId="0" borderId="2" xfId="0" applyNumberFormat="1" applyFont="1" applyBorder="1" applyAlignment="1" applyProtection="1">
      <alignment horizontal="left" vertical="center" wrapText="1"/>
    </xf>
    <xf numFmtId="164" fontId="2" fillId="0" borderId="3" xfId="0" applyNumberFormat="1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Border="1" applyAlignment="1" applyProtection="1">
      <alignment horizontal="right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3"/>
  <sheetViews>
    <sheetView showGridLines="0" tabSelected="1" zoomScale="115" zoomScaleNormal="115" workbookViewId="0">
      <selection activeCell="D1" sqref="D1"/>
    </sheetView>
  </sheetViews>
  <sheetFormatPr defaultRowHeight="12.75" customHeight="1" x14ac:dyDescent="0.2"/>
  <cols>
    <col min="1" max="1" width="0.140625" customWidth="1"/>
    <col min="2" max="2" width="9.7109375" customWidth="1"/>
    <col min="3" max="3" width="18.5703125" bestFit="1" customWidth="1"/>
    <col min="4" max="4" width="33.140625" customWidth="1"/>
    <col min="5" max="7" width="18.7109375" customWidth="1"/>
  </cols>
  <sheetData>
    <row r="1" spans="1:7" ht="12.75" customHeight="1" x14ac:dyDescent="0.25">
      <c r="F1" s="14" t="s">
        <v>345</v>
      </c>
      <c r="G1" s="15"/>
    </row>
    <row r="2" spans="1:7" ht="12.75" customHeight="1" x14ac:dyDescent="0.25">
      <c r="F2" s="14" t="s">
        <v>346</v>
      </c>
      <c r="G2" s="15"/>
    </row>
    <row r="3" spans="1:7" ht="12.75" customHeight="1" x14ac:dyDescent="0.25">
      <c r="F3" s="14" t="s">
        <v>347</v>
      </c>
      <c r="G3" s="15"/>
    </row>
    <row r="4" spans="1:7" ht="12.75" customHeight="1" x14ac:dyDescent="0.25">
      <c r="F4" s="14" t="s">
        <v>363</v>
      </c>
      <c r="G4" s="15"/>
    </row>
    <row r="5" spans="1:7" ht="12.75" customHeight="1" x14ac:dyDescent="0.25">
      <c r="F5" s="14" t="s">
        <v>345</v>
      </c>
      <c r="G5" s="15"/>
    </row>
    <row r="6" spans="1:7" ht="12.75" customHeight="1" x14ac:dyDescent="0.25">
      <c r="F6" s="14" t="s">
        <v>346</v>
      </c>
      <c r="G6" s="15"/>
    </row>
    <row r="7" spans="1:7" ht="12.75" customHeight="1" x14ac:dyDescent="0.25">
      <c r="F7" s="16" t="s">
        <v>347</v>
      </c>
      <c r="G7" s="15"/>
    </row>
    <row r="8" spans="1:7" ht="12.75" customHeight="1" x14ac:dyDescent="0.2">
      <c r="F8" s="17" t="s">
        <v>348</v>
      </c>
      <c r="G8" s="18"/>
    </row>
    <row r="9" spans="1:7" ht="12.75" customHeight="1" x14ac:dyDescent="0.2">
      <c r="F9" s="17"/>
      <c r="G9" s="18"/>
    </row>
    <row r="10" spans="1:7" ht="12.75" customHeight="1" x14ac:dyDescent="0.2">
      <c r="F10" s="17"/>
      <c r="G10" s="18"/>
    </row>
    <row r="11" spans="1:7" ht="23.25" customHeight="1" x14ac:dyDescent="0.2">
      <c r="C11" s="32" t="s">
        <v>349</v>
      </c>
      <c r="D11" s="33"/>
      <c r="E11" s="33"/>
      <c r="F11" s="33"/>
      <c r="G11" s="33"/>
    </row>
    <row r="12" spans="1:7" ht="12.75" customHeight="1" x14ac:dyDescent="0.2">
      <c r="F12" s="17"/>
      <c r="G12" s="18"/>
    </row>
    <row r="13" spans="1:7" ht="12.75" customHeight="1" x14ac:dyDescent="0.2">
      <c r="A13" s="34" t="s">
        <v>0</v>
      </c>
      <c r="B13" s="34"/>
      <c r="C13" s="34"/>
      <c r="D13" s="34"/>
      <c r="E13" s="34"/>
      <c r="F13" s="34"/>
      <c r="G13" s="34"/>
    </row>
    <row r="14" spans="1:7" ht="13.5" customHeight="1" x14ac:dyDescent="0.2"/>
    <row r="15" spans="1:7" ht="17.100000000000001" customHeight="1" x14ac:dyDescent="0.2">
      <c r="A15" s="1"/>
      <c r="B15" s="35" t="s">
        <v>1</v>
      </c>
      <c r="C15" s="35" t="s">
        <v>2</v>
      </c>
      <c r="D15" s="35" t="s">
        <v>3</v>
      </c>
      <c r="E15" s="35" t="s">
        <v>4</v>
      </c>
      <c r="F15" s="35" t="s">
        <v>5</v>
      </c>
      <c r="G15" s="35" t="s">
        <v>6</v>
      </c>
    </row>
    <row r="16" spans="1:7" ht="17.100000000000001" customHeight="1" x14ac:dyDescent="0.2">
      <c r="A16" s="1"/>
      <c r="B16" s="37"/>
      <c r="C16" s="37"/>
      <c r="D16" s="36"/>
      <c r="E16" s="38"/>
      <c r="F16" s="38"/>
      <c r="G16" s="38"/>
    </row>
    <row r="17" spans="1:7" ht="25.5" x14ac:dyDescent="0.2">
      <c r="A17" s="2"/>
      <c r="B17" s="4" t="s">
        <v>7</v>
      </c>
      <c r="C17" s="4" t="s">
        <v>8</v>
      </c>
      <c r="D17" s="3" t="s">
        <v>9</v>
      </c>
      <c r="E17" s="5">
        <f>81456146-13200</f>
        <v>81442946</v>
      </c>
      <c r="F17" s="5">
        <v>85509570</v>
      </c>
      <c r="G17" s="5">
        <v>89257904</v>
      </c>
    </row>
    <row r="18" spans="1:7" x14ac:dyDescent="0.2">
      <c r="A18" s="2"/>
      <c r="B18" s="4" t="s">
        <v>10</v>
      </c>
      <c r="C18" s="4" t="s">
        <v>11</v>
      </c>
      <c r="D18" s="3" t="s">
        <v>12</v>
      </c>
      <c r="E18" s="5">
        <f>45827040-13200</f>
        <v>45813840</v>
      </c>
      <c r="F18" s="5">
        <v>48897470</v>
      </c>
      <c r="G18" s="5">
        <v>51707040</v>
      </c>
    </row>
    <row r="19" spans="1:7" x14ac:dyDescent="0.2">
      <c r="A19" s="2"/>
      <c r="B19" s="4" t="s">
        <v>10</v>
      </c>
      <c r="C19" s="4" t="s">
        <v>13</v>
      </c>
      <c r="D19" s="3" t="s">
        <v>14</v>
      </c>
      <c r="E19" s="5">
        <v>252370</v>
      </c>
      <c r="F19" s="5">
        <v>272430</v>
      </c>
      <c r="G19" s="5">
        <v>290410</v>
      </c>
    </row>
    <row r="20" spans="1:7" ht="51" x14ac:dyDescent="0.2">
      <c r="A20" s="2"/>
      <c r="B20" s="4" t="s">
        <v>10</v>
      </c>
      <c r="C20" s="4" t="s">
        <v>15</v>
      </c>
      <c r="D20" s="3" t="s">
        <v>16</v>
      </c>
      <c r="E20" s="5">
        <v>252370</v>
      </c>
      <c r="F20" s="5">
        <v>272430</v>
      </c>
      <c r="G20" s="5">
        <v>290410</v>
      </c>
    </row>
    <row r="21" spans="1:7" ht="63.75" x14ac:dyDescent="0.2">
      <c r="A21" s="6"/>
      <c r="B21" s="8" t="s">
        <v>10</v>
      </c>
      <c r="C21" s="8" t="s">
        <v>17</v>
      </c>
      <c r="D21" s="7" t="s">
        <v>18</v>
      </c>
      <c r="E21" s="9">
        <v>252370</v>
      </c>
      <c r="F21" s="9">
        <v>272430</v>
      </c>
      <c r="G21" s="9">
        <v>290410</v>
      </c>
    </row>
    <row r="22" spans="1:7" x14ac:dyDescent="0.2">
      <c r="A22" s="2"/>
      <c r="B22" s="4" t="s">
        <v>10</v>
      </c>
      <c r="C22" s="4" t="s">
        <v>19</v>
      </c>
      <c r="D22" s="3" t="s">
        <v>20</v>
      </c>
      <c r="E22" s="5">
        <f>45574670-13200</f>
        <v>45561470</v>
      </c>
      <c r="F22" s="5">
        <v>48625040</v>
      </c>
      <c r="G22" s="5">
        <v>51416630</v>
      </c>
    </row>
    <row r="23" spans="1:7" ht="102" x14ac:dyDescent="0.2">
      <c r="A23" s="6"/>
      <c r="B23" s="8" t="s">
        <v>10</v>
      </c>
      <c r="C23" s="8" t="s">
        <v>21</v>
      </c>
      <c r="D23" s="10" t="s">
        <v>22</v>
      </c>
      <c r="E23" s="9">
        <f>45314870-13200</f>
        <v>45301670</v>
      </c>
      <c r="F23" s="9">
        <v>48355210</v>
      </c>
      <c r="G23" s="9">
        <v>51136850</v>
      </c>
    </row>
    <row r="24" spans="1:7" ht="153" x14ac:dyDescent="0.2">
      <c r="A24" s="6"/>
      <c r="B24" s="8" t="s">
        <v>10</v>
      </c>
      <c r="C24" s="8" t="s">
        <v>23</v>
      </c>
      <c r="D24" s="10" t="s">
        <v>24</v>
      </c>
      <c r="E24" s="9">
        <v>24070</v>
      </c>
      <c r="F24" s="9">
        <v>24650</v>
      </c>
      <c r="G24" s="9">
        <v>25210</v>
      </c>
    </row>
    <row r="25" spans="1:7" ht="63.75" x14ac:dyDescent="0.2">
      <c r="A25" s="6"/>
      <c r="B25" s="8" t="s">
        <v>10</v>
      </c>
      <c r="C25" s="8" t="s">
        <v>25</v>
      </c>
      <c r="D25" s="7" t="s">
        <v>26</v>
      </c>
      <c r="E25" s="9">
        <v>214680</v>
      </c>
      <c r="F25" s="9">
        <v>223250</v>
      </c>
      <c r="G25" s="9">
        <v>231760</v>
      </c>
    </row>
    <row r="26" spans="1:7" ht="114.75" x14ac:dyDescent="0.2">
      <c r="A26" s="6"/>
      <c r="B26" s="8" t="s">
        <v>10</v>
      </c>
      <c r="C26" s="8" t="s">
        <v>27</v>
      </c>
      <c r="D26" s="10" t="s">
        <v>28</v>
      </c>
      <c r="E26" s="9">
        <v>21050</v>
      </c>
      <c r="F26" s="9">
        <v>21930</v>
      </c>
      <c r="G26" s="9">
        <v>22810</v>
      </c>
    </row>
    <row r="27" spans="1:7" ht="51" x14ac:dyDescent="0.2">
      <c r="A27" s="2"/>
      <c r="B27" s="4" t="s">
        <v>10</v>
      </c>
      <c r="C27" s="4" t="s">
        <v>29</v>
      </c>
      <c r="D27" s="3" t="s">
        <v>30</v>
      </c>
      <c r="E27" s="5">
        <v>84100</v>
      </c>
      <c r="F27" s="5">
        <v>80800</v>
      </c>
      <c r="G27" s="5">
        <v>82600</v>
      </c>
    </row>
    <row r="28" spans="1:7" ht="38.25" x14ac:dyDescent="0.2">
      <c r="A28" s="2"/>
      <c r="B28" s="4" t="s">
        <v>10</v>
      </c>
      <c r="C28" s="4" t="s">
        <v>31</v>
      </c>
      <c r="D28" s="3" t="s">
        <v>32</v>
      </c>
      <c r="E28" s="5">
        <v>84100</v>
      </c>
      <c r="F28" s="5">
        <v>80800</v>
      </c>
      <c r="G28" s="5">
        <v>82600</v>
      </c>
    </row>
    <row r="29" spans="1:7" ht="102" x14ac:dyDescent="0.2">
      <c r="A29" s="2"/>
      <c r="B29" s="4" t="s">
        <v>10</v>
      </c>
      <c r="C29" s="4" t="s">
        <v>33</v>
      </c>
      <c r="D29" s="3" t="s">
        <v>34</v>
      </c>
      <c r="E29" s="5">
        <v>43900</v>
      </c>
      <c r="F29" s="5">
        <v>37500</v>
      </c>
      <c r="G29" s="5">
        <v>37300</v>
      </c>
    </row>
    <row r="30" spans="1:7" ht="153" x14ac:dyDescent="0.2">
      <c r="A30" s="6"/>
      <c r="B30" s="8" t="s">
        <v>10</v>
      </c>
      <c r="C30" s="8" t="s">
        <v>35</v>
      </c>
      <c r="D30" s="10" t="s">
        <v>36</v>
      </c>
      <c r="E30" s="9">
        <v>43900</v>
      </c>
      <c r="F30" s="9">
        <v>37500</v>
      </c>
      <c r="G30" s="9">
        <v>37300</v>
      </c>
    </row>
    <row r="31" spans="1:7" ht="127.5" x14ac:dyDescent="0.2">
      <c r="A31" s="2"/>
      <c r="B31" s="4" t="s">
        <v>10</v>
      </c>
      <c r="C31" s="4" t="s">
        <v>37</v>
      </c>
      <c r="D31" s="11" t="s">
        <v>38</v>
      </c>
      <c r="E31" s="5">
        <v>200</v>
      </c>
      <c r="F31" s="5">
        <v>300</v>
      </c>
      <c r="G31" s="5">
        <v>300</v>
      </c>
    </row>
    <row r="32" spans="1:7" ht="178.5" x14ac:dyDescent="0.2">
      <c r="A32" s="6"/>
      <c r="B32" s="8" t="s">
        <v>10</v>
      </c>
      <c r="C32" s="8" t="s">
        <v>39</v>
      </c>
      <c r="D32" s="10" t="s">
        <v>40</v>
      </c>
      <c r="E32" s="9">
        <v>200</v>
      </c>
      <c r="F32" s="9">
        <v>300</v>
      </c>
      <c r="G32" s="9">
        <v>300</v>
      </c>
    </row>
    <row r="33" spans="1:7" ht="102" x14ac:dyDescent="0.2">
      <c r="A33" s="2"/>
      <c r="B33" s="4" t="s">
        <v>10</v>
      </c>
      <c r="C33" s="4" t="s">
        <v>41</v>
      </c>
      <c r="D33" s="3" t="s">
        <v>42</v>
      </c>
      <c r="E33" s="5">
        <v>45500</v>
      </c>
      <c r="F33" s="5">
        <v>48700</v>
      </c>
      <c r="G33" s="5">
        <v>50400</v>
      </c>
    </row>
    <row r="34" spans="1:7" ht="153" x14ac:dyDescent="0.2">
      <c r="A34" s="6"/>
      <c r="B34" s="8" t="s">
        <v>10</v>
      </c>
      <c r="C34" s="8" t="s">
        <v>43</v>
      </c>
      <c r="D34" s="10" t="s">
        <v>44</v>
      </c>
      <c r="E34" s="9">
        <v>45500</v>
      </c>
      <c r="F34" s="9">
        <v>48700</v>
      </c>
      <c r="G34" s="9">
        <v>50400</v>
      </c>
    </row>
    <row r="35" spans="1:7" ht="102" x14ac:dyDescent="0.2">
      <c r="A35" s="2"/>
      <c r="B35" s="4" t="s">
        <v>10</v>
      </c>
      <c r="C35" s="4" t="s">
        <v>45</v>
      </c>
      <c r="D35" s="3" t="s">
        <v>46</v>
      </c>
      <c r="E35" s="5">
        <v>-5500</v>
      </c>
      <c r="F35" s="5">
        <v>-5700</v>
      </c>
      <c r="G35" s="5">
        <v>-5400</v>
      </c>
    </row>
    <row r="36" spans="1:7" ht="153" x14ac:dyDescent="0.2">
      <c r="A36" s="6"/>
      <c r="B36" s="8" t="s">
        <v>10</v>
      </c>
      <c r="C36" s="8" t="s">
        <v>47</v>
      </c>
      <c r="D36" s="10" t="s">
        <v>48</v>
      </c>
      <c r="E36" s="9">
        <v>-5500</v>
      </c>
      <c r="F36" s="9">
        <v>-5700</v>
      </c>
      <c r="G36" s="9">
        <v>-5400</v>
      </c>
    </row>
    <row r="37" spans="1:7" ht="25.5" x14ac:dyDescent="0.2">
      <c r="A37" s="2"/>
      <c r="B37" s="4" t="s">
        <v>10</v>
      </c>
      <c r="C37" s="4" t="s">
        <v>49</v>
      </c>
      <c r="D37" s="3" t="s">
        <v>50</v>
      </c>
      <c r="E37" s="5">
        <f>23322078+13203.6</f>
        <v>23335281.600000001</v>
      </c>
      <c r="F37" s="5">
        <v>24338372</v>
      </c>
      <c r="G37" s="5">
        <v>25275336</v>
      </c>
    </row>
    <row r="38" spans="1:7" ht="38.25" x14ac:dyDescent="0.2">
      <c r="A38" s="2"/>
      <c r="B38" s="4" t="s">
        <v>10</v>
      </c>
      <c r="C38" s="4" t="s">
        <v>51</v>
      </c>
      <c r="D38" s="3" t="s">
        <v>52</v>
      </c>
      <c r="E38" s="5">
        <v>20685670</v>
      </c>
      <c r="F38" s="5">
        <v>21557720</v>
      </c>
      <c r="G38" s="5">
        <v>22425000</v>
      </c>
    </row>
    <row r="39" spans="1:7" ht="51" x14ac:dyDescent="0.2">
      <c r="A39" s="2"/>
      <c r="B39" s="4" t="s">
        <v>10</v>
      </c>
      <c r="C39" s="4" t="s">
        <v>53</v>
      </c>
      <c r="D39" s="3" t="s">
        <v>54</v>
      </c>
      <c r="E39" s="5">
        <v>15541940</v>
      </c>
      <c r="F39" s="5">
        <v>16198280</v>
      </c>
      <c r="G39" s="5">
        <v>16851020</v>
      </c>
    </row>
    <row r="40" spans="1:7" ht="51" x14ac:dyDescent="0.2">
      <c r="A40" s="6"/>
      <c r="B40" s="8" t="s">
        <v>10</v>
      </c>
      <c r="C40" s="8" t="s">
        <v>55</v>
      </c>
      <c r="D40" s="7" t="s">
        <v>54</v>
      </c>
      <c r="E40" s="9">
        <v>15541940</v>
      </c>
      <c r="F40" s="9">
        <v>16198280</v>
      </c>
      <c r="G40" s="9">
        <v>16851020</v>
      </c>
    </row>
    <row r="41" spans="1:7" ht="63.75" x14ac:dyDescent="0.2">
      <c r="A41" s="2"/>
      <c r="B41" s="4" t="s">
        <v>10</v>
      </c>
      <c r="C41" s="4" t="s">
        <v>56</v>
      </c>
      <c r="D41" s="3" t="s">
        <v>57</v>
      </c>
      <c r="E41" s="5">
        <v>5143730</v>
      </c>
      <c r="F41" s="5">
        <v>5359440</v>
      </c>
      <c r="G41" s="5">
        <v>5573980</v>
      </c>
    </row>
    <row r="42" spans="1:7" ht="89.25" x14ac:dyDescent="0.2">
      <c r="A42" s="6"/>
      <c r="B42" s="8" t="s">
        <v>10</v>
      </c>
      <c r="C42" s="8" t="s">
        <v>58</v>
      </c>
      <c r="D42" s="7" t="s">
        <v>59</v>
      </c>
      <c r="E42" s="9">
        <v>5143730</v>
      </c>
      <c r="F42" s="9">
        <v>5359440</v>
      </c>
      <c r="G42" s="9">
        <v>5573980</v>
      </c>
    </row>
    <row r="43" spans="1:7" ht="25.5" x14ac:dyDescent="0.2">
      <c r="A43" s="2"/>
      <c r="B43" s="4" t="s">
        <v>10</v>
      </c>
      <c r="C43" s="4" t="s">
        <v>60</v>
      </c>
      <c r="D43" s="3" t="s">
        <v>61</v>
      </c>
      <c r="E43" s="5">
        <v>10758</v>
      </c>
      <c r="F43" s="5">
        <v>10192</v>
      </c>
      <c r="G43" s="5">
        <v>9626</v>
      </c>
    </row>
    <row r="44" spans="1:7" ht="25.5" x14ac:dyDescent="0.2">
      <c r="A44" s="6"/>
      <c r="B44" s="8" t="s">
        <v>10</v>
      </c>
      <c r="C44" s="8" t="s">
        <v>62</v>
      </c>
      <c r="D44" s="7" t="s">
        <v>61</v>
      </c>
      <c r="E44" s="9">
        <v>10758</v>
      </c>
      <c r="F44" s="9">
        <v>10192</v>
      </c>
      <c r="G44" s="9">
        <v>9626</v>
      </c>
    </row>
    <row r="45" spans="1:7" x14ac:dyDescent="0.2">
      <c r="A45" s="2"/>
      <c r="B45" s="4" t="s">
        <v>10</v>
      </c>
      <c r="C45" s="4" t="s">
        <v>63</v>
      </c>
      <c r="D45" s="3" t="s">
        <v>64</v>
      </c>
      <c r="E45" s="5">
        <f>E46</f>
        <v>64050</v>
      </c>
      <c r="F45" s="5">
        <v>67960</v>
      </c>
      <c r="G45" s="5">
        <v>70610</v>
      </c>
    </row>
    <row r="46" spans="1:7" x14ac:dyDescent="0.2">
      <c r="A46" s="6"/>
      <c r="B46" s="8" t="s">
        <v>10</v>
      </c>
      <c r="C46" s="8" t="s">
        <v>65</v>
      </c>
      <c r="D46" s="7" t="s">
        <v>64</v>
      </c>
      <c r="E46" s="9">
        <f>64050</f>
        <v>64050</v>
      </c>
      <c r="F46" s="9">
        <v>67960</v>
      </c>
      <c r="G46" s="9">
        <v>70610</v>
      </c>
    </row>
    <row r="47" spans="1:7" ht="38.25" x14ac:dyDescent="0.2">
      <c r="A47" s="2"/>
      <c r="B47" s="4" t="s">
        <v>10</v>
      </c>
      <c r="C47" s="4" t="s">
        <v>66</v>
      </c>
      <c r="D47" s="3" t="s">
        <v>67</v>
      </c>
      <c r="E47" s="5">
        <v>2561600</v>
      </c>
      <c r="F47" s="5">
        <v>2702500</v>
      </c>
      <c r="G47" s="5">
        <v>2770100</v>
      </c>
    </row>
    <row r="48" spans="1:7" ht="51" x14ac:dyDescent="0.2">
      <c r="A48" s="6"/>
      <c r="B48" s="8" t="s">
        <v>10</v>
      </c>
      <c r="C48" s="8" t="s">
        <v>68</v>
      </c>
      <c r="D48" s="7" t="s">
        <v>69</v>
      </c>
      <c r="E48" s="9">
        <v>2561600</v>
      </c>
      <c r="F48" s="9">
        <v>2702500</v>
      </c>
      <c r="G48" s="9">
        <v>2770100</v>
      </c>
    </row>
    <row r="49" spans="1:7" x14ac:dyDescent="0.2">
      <c r="A49" s="2"/>
      <c r="B49" s="4" t="s">
        <v>10</v>
      </c>
      <c r="C49" s="4" t="s">
        <v>70</v>
      </c>
      <c r="D49" s="3" t="s">
        <v>71</v>
      </c>
      <c r="E49" s="5">
        <v>1168000</v>
      </c>
      <c r="F49" s="5">
        <v>1168000</v>
      </c>
      <c r="G49" s="5">
        <v>1168000</v>
      </c>
    </row>
    <row r="50" spans="1:7" ht="38.25" x14ac:dyDescent="0.2">
      <c r="A50" s="2"/>
      <c r="B50" s="4" t="s">
        <v>10</v>
      </c>
      <c r="C50" s="4" t="s">
        <v>72</v>
      </c>
      <c r="D50" s="3" t="s">
        <v>73</v>
      </c>
      <c r="E50" s="5">
        <v>1168000</v>
      </c>
      <c r="F50" s="5">
        <v>1168000</v>
      </c>
      <c r="G50" s="5">
        <v>1168000</v>
      </c>
    </row>
    <row r="51" spans="1:7" ht="63.75" x14ac:dyDescent="0.2">
      <c r="A51" s="6"/>
      <c r="B51" s="8" t="s">
        <v>10</v>
      </c>
      <c r="C51" s="8" t="s">
        <v>74</v>
      </c>
      <c r="D51" s="7" t="s">
        <v>75</v>
      </c>
      <c r="E51" s="9">
        <v>1168000</v>
      </c>
      <c r="F51" s="9">
        <v>1168000</v>
      </c>
      <c r="G51" s="9">
        <v>1168000</v>
      </c>
    </row>
    <row r="52" spans="1:7" ht="63.75" x14ac:dyDescent="0.2">
      <c r="A52" s="2"/>
      <c r="B52" s="4" t="s">
        <v>76</v>
      </c>
      <c r="C52" s="4" t="s">
        <v>77</v>
      </c>
      <c r="D52" s="3" t="s">
        <v>78</v>
      </c>
      <c r="E52" s="5">
        <v>9734798</v>
      </c>
      <c r="F52" s="5">
        <v>9734798</v>
      </c>
      <c r="G52" s="5">
        <v>9734798</v>
      </c>
    </row>
    <row r="53" spans="1:7" ht="127.5" x14ac:dyDescent="0.2">
      <c r="A53" s="2"/>
      <c r="B53" s="4" t="s">
        <v>76</v>
      </c>
      <c r="C53" s="4" t="s">
        <v>79</v>
      </c>
      <c r="D53" s="11" t="s">
        <v>80</v>
      </c>
      <c r="E53" s="5">
        <v>9734798</v>
      </c>
      <c r="F53" s="5">
        <v>9734798</v>
      </c>
      <c r="G53" s="5">
        <v>9734798</v>
      </c>
    </row>
    <row r="54" spans="1:7" ht="89.25" x14ac:dyDescent="0.2">
      <c r="A54" s="2"/>
      <c r="B54" s="4" t="s">
        <v>76</v>
      </c>
      <c r="C54" s="4" t="s">
        <v>81</v>
      </c>
      <c r="D54" s="3" t="s">
        <v>82</v>
      </c>
      <c r="E54" s="5">
        <v>4350000</v>
      </c>
      <c r="F54" s="5">
        <v>4350000</v>
      </c>
      <c r="G54" s="5">
        <v>4350000</v>
      </c>
    </row>
    <row r="55" spans="1:7" ht="127.5" x14ac:dyDescent="0.2">
      <c r="A55" s="6"/>
      <c r="B55" s="8" t="s">
        <v>76</v>
      </c>
      <c r="C55" s="8" t="s">
        <v>83</v>
      </c>
      <c r="D55" s="10" t="s">
        <v>84</v>
      </c>
      <c r="E55" s="9">
        <v>4350000</v>
      </c>
      <c r="F55" s="9">
        <v>4350000</v>
      </c>
      <c r="G55" s="9">
        <v>4350000</v>
      </c>
    </row>
    <row r="56" spans="1:7" ht="114.75" x14ac:dyDescent="0.2">
      <c r="A56" s="2"/>
      <c r="B56" s="4" t="s">
        <v>76</v>
      </c>
      <c r="C56" s="4" t="s">
        <v>85</v>
      </c>
      <c r="D56" s="11" t="s">
        <v>86</v>
      </c>
      <c r="E56" s="5">
        <v>4300000</v>
      </c>
      <c r="F56" s="5">
        <v>4300000</v>
      </c>
      <c r="G56" s="5">
        <v>4300000</v>
      </c>
    </row>
    <row r="57" spans="1:7" ht="102" x14ac:dyDescent="0.2">
      <c r="A57" s="6"/>
      <c r="B57" s="8" t="s">
        <v>76</v>
      </c>
      <c r="C57" s="8" t="s">
        <v>87</v>
      </c>
      <c r="D57" s="7" t="s">
        <v>88</v>
      </c>
      <c r="E57" s="9">
        <v>4300000</v>
      </c>
      <c r="F57" s="9">
        <v>4300000</v>
      </c>
      <c r="G57" s="9">
        <v>4300000</v>
      </c>
    </row>
    <row r="58" spans="1:7" ht="51" x14ac:dyDescent="0.2">
      <c r="A58" s="2"/>
      <c r="B58" s="4" t="s">
        <v>76</v>
      </c>
      <c r="C58" s="4" t="s">
        <v>89</v>
      </c>
      <c r="D58" s="3" t="s">
        <v>90</v>
      </c>
      <c r="E58" s="5">
        <v>1084798</v>
      </c>
      <c r="F58" s="5">
        <v>1084798</v>
      </c>
      <c r="G58" s="5">
        <v>1084798</v>
      </c>
    </row>
    <row r="59" spans="1:7" ht="51" x14ac:dyDescent="0.2">
      <c r="A59" s="6"/>
      <c r="B59" s="8" t="s">
        <v>76</v>
      </c>
      <c r="C59" s="8" t="s">
        <v>91</v>
      </c>
      <c r="D59" s="7" t="s">
        <v>92</v>
      </c>
      <c r="E59" s="9">
        <v>1084798</v>
      </c>
      <c r="F59" s="9">
        <v>1084798</v>
      </c>
      <c r="G59" s="9">
        <v>1084798</v>
      </c>
    </row>
    <row r="60" spans="1:7" ht="25.5" x14ac:dyDescent="0.2">
      <c r="A60" s="2"/>
      <c r="B60" s="4" t="s">
        <v>93</v>
      </c>
      <c r="C60" s="4" t="s">
        <v>94</v>
      </c>
      <c r="D60" s="3" t="s">
        <v>95</v>
      </c>
      <c r="E60" s="5">
        <v>63230</v>
      </c>
      <c r="F60" s="5">
        <v>63230</v>
      </c>
      <c r="G60" s="5">
        <v>63230</v>
      </c>
    </row>
    <row r="61" spans="1:7" ht="25.5" x14ac:dyDescent="0.2">
      <c r="A61" s="2"/>
      <c r="B61" s="4" t="s">
        <v>93</v>
      </c>
      <c r="C61" s="4" t="s">
        <v>96</v>
      </c>
      <c r="D61" s="3" t="s">
        <v>97</v>
      </c>
      <c r="E61" s="5">
        <v>63230</v>
      </c>
      <c r="F61" s="5">
        <v>63230</v>
      </c>
      <c r="G61" s="5">
        <v>63230</v>
      </c>
    </row>
    <row r="62" spans="1:7" ht="38.25" x14ac:dyDescent="0.2">
      <c r="A62" s="6"/>
      <c r="B62" s="8" t="s">
        <v>93</v>
      </c>
      <c r="C62" s="8" t="s">
        <v>98</v>
      </c>
      <c r="D62" s="7" t="s">
        <v>99</v>
      </c>
      <c r="E62" s="9">
        <v>15570</v>
      </c>
      <c r="F62" s="9">
        <v>15570</v>
      </c>
      <c r="G62" s="9">
        <v>15570</v>
      </c>
    </row>
    <row r="63" spans="1:7" ht="25.5" x14ac:dyDescent="0.2">
      <c r="A63" s="6"/>
      <c r="B63" s="8" t="s">
        <v>93</v>
      </c>
      <c r="C63" s="8" t="s">
        <v>100</v>
      </c>
      <c r="D63" s="7" t="s">
        <v>101</v>
      </c>
      <c r="E63" s="9">
        <v>2000</v>
      </c>
      <c r="F63" s="9">
        <v>2000</v>
      </c>
      <c r="G63" s="9">
        <v>2000</v>
      </c>
    </row>
    <row r="64" spans="1:7" ht="25.5" x14ac:dyDescent="0.2">
      <c r="A64" s="2"/>
      <c r="B64" s="4" t="s">
        <v>93</v>
      </c>
      <c r="C64" s="4" t="s">
        <v>102</v>
      </c>
      <c r="D64" s="3" t="s">
        <v>103</v>
      </c>
      <c r="E64" s="5">
        <v>45660</v>
      </c>
      <c r="F64" s="5">
        <v>45660</v>
      </c>
      <c r="G64" s="5">
        <v>45660</v>
      </c>
    </row>
    <row r="65" spans="1:7" ht="25.5" x14ac:dyDescent="0.2">
      <c r="A65" s="6"/>
      <c r="B65" s="8" t="s">
        <v>93</v>
      </c>
      <c r="C65" s="8" t="s">
        <v>104</v>
      </c>
      <c r="D65" s="7" t="s">
        <v>105</v>
      </c>
      <c r="E65" s="9">
        <v>45660</v>
      </c>
      <c r="F65" s="9">
        <v>45660</v>
      </c>
      <c r="G65" s="9">
        <v>45660</v>
      </c>
    </row>
    <row r="66" spans="1:7" ht="38.25" x14ac:dyDescent="0.2">
      <c r="A66" s="2"/>
      <c r="B66" s="4" t="s">
        <v>76</v>
      </c>
      <c r="C66" s="4" t="s">
        <v>106</v>
      </c>
      <c r="D66" s="3" t="s">
        <v>107</v>
      </c>
      <c r="E66" s="5">
        <v>350000</v>
      </c>
      <c r="F66" s="5">
        <v>320000</v>
      </c>
      <c r="G66" s="5">
        <v>320000</v>
      </c>
    </row>
    <row r="67" spans="1:7" ht="51" x14ac:dyDescent="0.2">
      <c r="A67" s="2"/>
      <c r="B67" s="4" t="s">
        <v>76</v>
      </c>
      <c r="C67" s="4" t="s">
        <v>108</v>
      </c>
      <c r="D67" s="3" t="s">
        <v>109</v>
      </c>
      <c r="E67" s="5">
        <v>350000</v>
      </c>
      <c r="F67" s="5">
        <v>320000</v>
      </c>
      <c r="G67" s="5">
        <v>320000</v>
      </c>
    </row>
    <row r="68" spans="1:7" ht="51" x14ac:dyDescent="0.2">
      <c r="A68" s="2"/>
      <c r="B68" s="4" t="s">
        <v>76</v>
      </c>
      <c r="C68" s="4" t="s">
        <v>110</v>
      </c>
      <c r="D68" s="3" t="s">
        <v>111</v>
      </c>
      <c r="E68" s="5">
        <f>310000</f>
        <v>310000</v>
      </c>
      <c r="F68" s="5">
        <v>280000</v>
      </c>
      <c r="G68" s="5">
        <v>280000</v>
      </c>
    </row>
    <row r="69" spans="1:7" ht="89.25" x14ac:dyDescent="0.2">
      <c r="A69" s="6"/>
      <c r="B69" s="8" t="s">
        <v>76</v>
      </c>
      <c r="C69" s="8" t="s">
        <v>112</v>
      </c>
      <c r="D69" s="7" t="s">
        <v>113</v>
      </c>
      <c r="E69" s="9">
        <f>310000</f>
        <v>310000</v>
      </c>
      <c r="F69" s="9">
        <v>280000</v>
      </c>
      <c r="G69" s="9">
        <v>280000</v>
      </c>
    </row>
    <row r="70" spans="1:7" ht="76.5" x14ac:dyDescent="0.2">
      <c r="A70" s="6"/>
      <c r="B70" s="8" t="s">
        <v>76</v>
      </c>
      <c r="C70" s="8" t="s">
        <v>359</v>
      </c>
      <c r="D70" s="25" t="s">
        <v>357</v>
      </c>
      <c r="E70" s="9">
        <v>40000</v>
      </c>
      <c r="F70" s="9">
        <v>40000</v>
      </c>
      <c r="G70" s="9">
        <v>40000</v>
      </c>
    </row>
    <row r="71" spans="1:7" ht="76.5" x14ac:dyDescent="0.2">
      <c r="A71" s="6"/>
      <c r="B71" s="8" t="s">
        <v>76</v>
      </c>
      <c r="C71" s="26" t="s">
        <v>360</v>
      </c>
      <c r="D71" s="25" t="s">
        <v>358</v>
      </c>
      <c r="E71" s="9">
        <v>40000</v>
      </c>
      <c r="F71" s="9">
        <v>40000</v>
      </c>
      <c r="G71" s="9">
        <v>40000</v>
      </c>
    </row>
    <row r="72" spans="1:7" ht="76.5" x14ac:dyDescent="0.2">
      <c r="A72" s="6"/>
      <c r="B72" s="8" t="s">
        <v>76</v>
      </c>
      <c r="C72" s="27" t="s">
        <v>360</v>
      </c>
      <c r="D72" s="28" t="s">
        <v>358</v>
      </c>
      <c r="E72" s="9">
        <v>40000</v>
      </c>
      <c r="F72" s="9">
        <v>40000</v>
      </c>
      <c r="G72" s="9">
        <v>40000</v>
      </c>
    </row>
    <row r="73" spans="1:7" ht="25.5" x14ac:dyDescent="0.2">
      <c r="A73" s="2"/>
      <c r="B73" s="4" t="s">
        <v>7</v>
      </c>
      <c r="C73" s="4" t="s">
        <v>114</v>
      </c>
      <c r="D73" s="22" t="s">
        <v>115</v>
      </c>
      <c r="E73" s="5">
        <v>906900</v>
      </c>
      <c r="F73" s="5">
        <v>906900</v>
      </c>
      <c r="G73" s="5">
        <v>906900</v>
      </c>
    </row>
    <row r="74" spans="1:7" ht="51" x14ac:dyDescent="0.2">
      <c r="A74" s="2"/>
      <c r="B74" s="4" t="s">
        <v>7</v>
      </c>
      <c r="C74" s="4" t="s">
        <v>116</v>
      </c>
      <c r="D74" s="3" t="s">
        <v>117</v>
      </c>
      <c r="E74" s="5">
        <v>394900</v>
      </c>
      <c r="F74" s="5">
        <v>394900</v>
      </c>
      <c r="G74" s="5">
        <v>394900</v>
      </c>
    </row>
    <row r="75" spans="1:7" ht="51" x14ac:dyDescent="0.2">
      <c r="A75" s="2"/>
      <c r="B75" s="4" t="s">
        <v>7</v>
      </c>
      <c r="C75" s="4" t="s">
        <v>118</v>
      </c>
      <c r="D75" s="3" t="s">
        <v>117</v>
      </c>
      <c r="E75" s="5">
        <v>10000</v>
      </c>
      <c r="F75" s="5">
        <v>10000</v>
      </c>
      <c r="G75" s="5">
        <v>10000</v>
      </c>
    </row>
    <row r="76" spans="1:7" ht="89.25" x14ac:dyDescent="0.2">
      <c r="A76" s="2"/>
      <c r="B76" s="4" t="s">
        <v>7</v>
      </c>
      <c r="C76" s="4" t="s">
        <v>120</v>
      </c>
      <c r="D76" s="3" t="s">
        <v>119</v>
      </c>
      <c r="E76" s="5">
        <v>10000</v>
      </c>
      <c r="F76" s="5">
        <v>10000</v>
      </c>
      <c r="G76" s="5">
        <v>10000</v>
      </c>
    </row>
    <row r="77" spans="1:7" ht="127.5" x14ac:dyDescent="0.2">
      <c r="A77" s="6"/>
      <c r="B77" s="8" t="s">
        <v>122</v>
      </c>
      <c r="C77" s="8" t="s">
        <v>120</v>
      </c>
      <c r="D77" s="11" t="s">
        <v>121</v>
      </c>
      <c r="E77" s="9">
        <v>8000</v>
      </c>
      <c r="F77" s="9">
        <v>8000</v>
      </c>
      <c r="G77" s="9">
        <v>8000</v>
      </c>
    </row>
    <row r="78" spans="1:7" ht="114.75" x14ac:dyDescent="0.2">
      <c r="A78" s="6"/>
      <c r="B78" s="8" t="s">
        <v>123</v>
      </c>
      <c r="C78" s="8" t="s">
        <v>120</v>
      </c>
      <c r="D78" s="10" t="s">
        <v>121</v>
      </c>
      <c r="E78" s="9">
        <v>2000</v>
      </c>
      <c r="F78" s="9">
        <v>2000</v>
      </c>
      <c r="G78" s="9">
        <v>2000</v>
      </c>
    </row>
    <row r="79" spans="1:7" ht="114.75" x14ac:dyDescent="0.2">
      <c r="A79" s="2"/>
      <c r="B79" s="4" t="s">
        <v>7</v>
      </c>
      <c r="C79" s="4" t="s">
        <v>124</v>
      </c>
      <c r="D79" s="10" t="s">
        <v>121</v>
      </c>
      <c r="E79" s="5">
        <v>112000</v>
      </c>
      <c r="F79" s="5">
        <v>112000</v>
      </c>
      <c r="G79" s="5">
        <v>112000</v>
      </c>
    </row>
    <row r="80" spans="1:7" ht="127.5" x14ac:dyDescent="0.2">
      <c r="A80" s="2"/>
      <c r="B80" s="4" t="s">
        <v>7</v>
      </c>
      <c r="C80" s="4" t="s">
        <v>126</v>
      </c>
      <c r="D80" s="3" t="s">
        <v>125</v>
      </c>
      <c r="E80" s="5">
        <v>112000</v>
      </c>
      <c r="F80" s="5">
        <v>112000</v>
      </c>
      <c r="G80" s="5">
        <v>112000</v>
      </c>
    </row>
    <row r="81" spans="1:7" ht="165.75" x14ac:dyDescent="0.2">
      <c r="A81" s="6"/>
      <c r="B81" s="8" t="s">
        <v>122</v>
      </c>
      <c r="C81" s="8" t="s">
        <v>126</v>
      </c>
      <c r="D81" s="11" t="s">
        <v>127</v>
      </c>
      <c r="E81" s="9">
        <v>7000</v>
      </c>
      <c r="F81" s="9">
        <v>7000</v>
      </c>
      <c r="G81" s="9">
        <v>7000</v>
      </c>
    </row>
    <row r="82" spans="1:7" ht="165.75" x14ac:dyDescent="0.2">
      <c r="A82" s="6"/>
      <c r="B82" s="8" t="s">
        <v>123</v>
      </c>
      <c r="C82" s="8" t="s">
        <v>126</v>
      </c>
      <c r="D82" s="10" t="s">
        <v>127</v>
      </c>
      <c r="E82" s="9">
        <v>105000</v>
      </c>
      <c r="F82" s="9">
        <v>105000</v>
      </c>
      <c r="G82" s="9">
        <v>105000</v>
      </c>
    </row>
    <row r="83" spans="1:7" ht="165.75" x14ac:dyDescent="0.2">
      <c r="A83" s="2"/>
      <c r="B83" s="4" t="s">
        <v>7</v>
      </c>
      <c r="C83" s="4" t="s">
        <v>128</v>
      </c>
      <c r="D83" s="10" t="s">
        <v>127</v>
      </c>
      <c r="E83" s="5">
        <v>8500</v>
      </c>
      <c r="F83" s="5">
        <v>8500</v>
      </c>
      <c r="G83" s="5">
        <v>8500</v>
      </c>
    </row>
    <row r="84" spans="1:7" ht="76.5" x14ac:dyDescent="0.2">
      <c r="A84" s="2"/>
      <c r="B84" s="4" t="s">
        <v>7</v>
      </c>
      <c r="C84" s="4" t="s">
        <v>130</v>
      </c>
      <c r="D84" s="3" t="s">
        <v>129</v>
      </c>
      <c r="E84" s="5">
        <v>8500</v>
      </c>
      <c r="F84" s="5">
        <v>8500</v>
      </c>
      <c r="G84" s="5">
        <v>8500</v>
      </c>
    </row>
    <row r="85" spans="1:7" ht="114.75" x14ac:dyDescent="0.2">
      <c r="A85" s="6"/>
      <c r="B85" s="8" t="s">
        <v>122</v>
      </c>
      <c r="C85" s="8" t="s">
        <v>130</v>
      </c>
      <c r="D85" s="11" t="s">
        <v>131</v>
      </c>
      <c r="E85" s="9">
        <v>500</v>
      </c>
      <c r="F85" s="9">
        <v>500</v>
      </c>
      <c r="G85" s="9">
        <v>500</v>
      </c>
    </row>
    <row r="86" spans="1:7" ht="114.75" x14ac:dyDescent="0.2">
      <c r="A86" s="6"/>
      <c r="B86" s="8" t="s">
        <v>123</v>
      </c>
      <c r="C86" s="8" t="s">
        <v>130</v>
      </c>
      <c r="D86" s="10" t="s">
        <v>131</v>
      </c>
      <c r="E86" s="9">
        <v>8000</v>
      </c>
      <c r="F86" s="9">
        <v>8000</v>
      </c>
      <c r="G86" s="9">
        <v>8000</v>
      </c>
    </row>
    <row r="87" spans="1:7" ht="114.75" x14ac:dyDescent="0.2">
      <c r="A87" s="2"/>
      <c r="B87" s="4" t="s">
        <v>123</v>
      </c>
      <c r="C87" s="4" t="s">
        <v>132</v>
      </c>
      <c r="D87" s="10" t="s">
        <v>131</v>
      </c>
      <c r="E87" s="5">
        <v>21000</v>
      </c>
      <c r="F87" s="5">
        <v>21000</v>
      </c>
      <c r="G87" s="5">
        <v>21000</v>
      </c>
    </row>
    <row r="88" spans="1:7" ht="89.25" x14ac:dyDescent="0.2">
      <c r="A88" s="6"/>
      <c r="B88" s="8" t="s">
        <v>123</v>
      </c>
      <c r="C88" s="8" t="s">
        <v>134</v>
      </c>
      <c r="D88" s="3" t="s">
        <v>133</v>
      </c>
      <c r="E88" s="9">
        <v>21000</v>
      </c>
      <c r="F88" s="9">
        <v>21000</v>
      </c>
      <c r="G88" s="9">
        <v>21000</v>
      </c>
    </row>
    <row r="89" spans="1:7" ht="127.5" x14ac:dyDescent="0.2">
      <c r="A89" s="2"/>
      <c r="B89" s="4" t="s">
        <v>123</v>
      </c>
      <c r="C89" s="4" t="s">
        <v>136</v>
      </c>
      <c r="D89" s="10" t="s">
        <v>135</v>
      </c>
      <c r="E89" s="5">
        <v>2000</v>
      </c>
      <c r="F89" s="5">
        <v>2000</v>
      </c>
      <c r="G89" s="5">
        <v>2000</v>
      </c>
    </row>
    <row r="90" spans="1:7" ht="102" x14ac:dyDescent="0.2">
      <c r="A90" s="6"/>
      <c r="B90" s="8" t="s">
        <v>123</v>
      </c>
      <c r="C90" s="8" t="s">
        <v>138</v>
      </c>
      <c r="D90" s="3" t="s">
        <v>137</v>
      </c>
      <c r="E90" s="9">
        <v>2000</v>
      </c>
      <c r="F90" s="9">
        <v>2000</v>
      </c>
      <c r="G90" s="9">
        <v>2000</v>
      </c>
    </row>
    <row r="91" spans="1:7" ht="140.25" x14ac:dyDescent="0.2">
      <c r="A91" s="2"/>
      <c r="B91" s="4" t="s">
        <v>123</v>
      </c>
      <c r="C91" s="4" t="s">
        <v>140</v>
      </c>
      <c r="D91" s="10" t="s">
        <v>139</v>
      </c>
      <c r="E91" s="5">
        <v>2500</v>
      </c>
      <c r="F91" s="5">
        <v>2500</v>
      </c>
      <c r="G91" s="5">
        <v>2500</v>
      </c>
    </row>
    <row r="92" spans="1:7" ht="89.25" x14ac:dyDescent="0.2">
      <c r="A92" s="6"/>
      <c r="B92" s="8" t="s">
        <v>123</v>
      </c>
      <c r="C92" s="8" t="s">
        <v>142</v>
      </c>
      <c r="D92" s="3" t="s">
        <v>141</v>
      </c>
      <c r="E92" s="9">
        <v>2500</v>
      </c>
      <c r="F92" s="9">
        <v>2500</v>
      </c>
      <c r="G92" s="9">
        <v>2500</v>
      </c>
    </row>
    <row r="93" spans="1:7" ht="165.75" x14ac:dyDescent="0.2">
      <c r="A93" s="2"/>
      <c r="B93" s="4" t="s">
        <v>123</v>
      </c>
      <c r="C93" s="4" t="s">
        <v>144</v>
      </c>
      <c r="D93" s="10" t="s">
        <v>143</v>
      </c>
      <c r="E93" s="5">
        <v>2900</v>
      </c>
      <c r="F93" s="5">
        <v>2900</v>
      </c>
      <c r="G93" s="5">
        <v>2900</v>
      </c>
    </row>
    <row r="94" spans="1:7" ht="89.25" x14ac:dyDescent="0.2">
      <c r="A94" s="6"/>
      <c r="B94" s="8" t="s">
        <v>123</v>
      </c>
      <c r="C94" s="8" t="s">
        <v>146</v>
      </c>
      <c r="D94" s="3" t="s">
        <v>145</v>
      </c>
      <c r="E94" s="9">
        <v>2900</v>
      </c>
      <c r="F94" s="9">
        <v>2900</v>
      </c>
      <c r="G94" s="9">
        <v>2900</v>
      </c>
    </row>
    <row r="95" spans="1:7" ht="127.5" x14ac:dyDescent="0.2">
      <c r="A95" s="2"/>
      <c r="B95" s="4" t="s">
        <v>123</v>
      </c>
      <c r="C95" s="4" t="s">
        <v>148</v>
      </c>
      <c r="D95" s="10" t="s">
        <v>147</v>
      </c>
      <c r="E95" s="5">
        <v>15000</v>
      </c>
      <c r="F95" s="5">
        <v>15000</v>
      </c>
      <c r="G95" s="5">
        <v>15000</v>
      </c>
    </row>
    <row r="96" spans="1:7" ht="76.5" x14ac:dyDescent="0.2">
      <c r="A96" s="6"/>
      <c r="B96" s="8" t="s">
        <v>123</v>
      </c>
      <c r="C96" s="8" t="s">
        <v>150</v>
      </c>
      <c r="D96" s="3" t="s">
        <v>149</v>
      </c>
      <c r="E96" s="9">
        <v>15000</v>
      </c>
      <c r="F96" s="9">
        <v>15000</v>
      </c>
      <c r="G96" s="9">
        <v>15000</v>
      </c>
    </row>
    <row r="97" spans="1:7" ht="114.75" x14ac:dyDescent="0.2">
      <c r="A97" s="2"/>
      <c r="B97" s="4" t="s">
        <v>7</v>
      </c>
      <c r="C97" s="4" t="s">
        <v>152</v>
      </c>
      <c r="D97" s="10" t="s">
        <v>151</v>
      </c>
      <c r="E97" s="5">
        <v>221000</v>
      </c>
      <c r="F97" s="5">
        <v>221000</v>
      </c>
      <c r="G97" s="5">
        <v>221000</v>
      </c>
    </row>
    <row r="98" spans="1:7" ht="102" x14ac:dyDescent="0.2">
      <c r="A98" s="2"/>
      <c r="B98" s="4" t="s">
        <v>7</v>
      </c>
      <c r="C98" s="4" t="s">
        <v>154</v>
      </c>
      <c r="D98" s="3" t="s">
        <v>153</v>
      </c>
      <c r="E98" s="5">
        <v>221000</v>
      </c>
      <c r="F98" s="5">
        <v>221000</v>
      </c>
      <c r="G98" s="5">
        <v>221000</v>
      </c>
    </row>
    <row r="99" spans="1:7" ht="140.25" x14ac:dyDescent="0.2">
      <c r="A99" s="6"/>
      <c r="B99" s="8" t="s">
        <v>122</v>
      </c>
      <c r="C99" s="8" t="s">
        <v>154</v>
      </c>
      <c r="D99" s="11" t="s">
        <v>155</v>
      </c>
      <c r="E99" s="9">
        <v>6000</v>
      </c>
      <c r="F99" s="9">
        <v>6000</v>
      </c>
      <c r="G99" s="9">
        <v>6000</v>
      </c>
    </row>
    <row r="100" spans="1:7" ht="140.25" x14ac:dyDescent="0.2">
      <c r="A100" s="6"/>
      <c r="B100" s="8" t="s">
        <v>123</v>
      </c>
      <c r="C100" s="8" t="s">
        <v>154</v>
      </c>
      <c r="D100" s="10" t="s">
        <v>155</v>
      </c>
      <c r="E100" s="9">
        <v>215000</v>
      </c>
      <c r="F100" s="9">
        <v>215000</v>
      </c>
      <c r="G100" s="9">
        <v>215000</v>
      </c>
    </row>
    <row r="101" spans="1:7" ht="140.25" x14ac:dyDescent="0.2">
      <c r="A101" s="2"/>
      <c r="B101" s="4" t="s">
        <v>76</v>
      </c>
      <c r="C101" s="4" t="s">
        <v>156</v>
      </c>
      <c r="D101" s="10" t="s">
        <v>155</v>
      </c>
      <c r="E101" s="5">
        <v>22000</v>
      </c>
      <c r="F101" s="5">
        <v>22000</v>
      </c>
      <c r="G101" s="5">
        <v>22000</v>
      </c>
    </row>
    <row r="102" spans="1:7" ht="153" x14ac:dyDescent="0.2">
      <c r="A102" s="2"/>
      <c r="B102" s="4" t="s">
        <v>76</v>
      </c>
      <c r="C102" s="4" t="s">
        <v>158</v>
      </c>
      <c r="D102" s="11" t="s">
        <v>157</v>
      </c>
      <c r="E102" s="5">
        <v>22000</v>
      </c>
      <c r="F102" s="5">
        <v>22000</v>
      </c>
      <c r="G102" s="5">
        <v>22000</v>
      </c>
    </row>
    <row r="103" spans="1:7" ht="114.75" x14ac:dyDescent="0.2">
      <c r="A103" s="6"/>
      <c r="B103" s="8" t="s">
        <v>76</v>
      </c>
      <c r="C103" s="8" t="s">
        <v>160</v>
      </c>
      <c r="D103" s="11" t="s">
        <v>159</v>
      </c>
      <c r="E103" s="9">
        <v>22000</v>
      </c>
      <c r="F103" s="9">
        <v>22000</v>
      </c>
      <c r="G103" s="9">
        <v>22000</v>
      </c>
    </row>
    <row r="104" spans="1:7" ht="102" x14ac:dyDescent="0.2">
      <c r="A104" s="2"/>
      <c r="B104" s="4" t="s">
        <v>7</v>
      </c>
      <c r="C104" s="4" t="s">
        <v>162</v>
      </c>
      <c r="D104" s="7" t="s">
        <v>161</v>
      </c>
      <c r="E104" s="5">
        <v>490000</v>
      </c>
      <c r="F104" s="5">
        <v>490000</v>
      </c>
      <c r="G104" s="5">
        <v>490000</v>
      </c>
    </row>
    <row r="105" spans="1:7" ht="25.5" x14ac:dyDescent="0.2">
      <c r="A105" s="2"/>
      <c r="B105" s="4" t="s">
        <v>7</v>
      </c>
      <c r="C105" s="4" t="s">
        <v>164</v>
      </c>
      <c r="D105" s="3" t="s">
        <v>163</v>
      </c>
      <c r="E105" s="5">
        <v>490000</v>
      </c>
      <c r="F105" s="5">
        <v>490000</v>
      </c>
      <c r="G105" s="5">
        <v>490000</v>
      </c>
    </row>
    <row r="106" spans="1:7" ht="140.25" x14ac:dyDescent="0.2">
      <c r="A106" s="6"/>
      <c r="B106" s="8" t="s">
        <v>166</v>
      </c>
      <c r="C106" s="8" t="s">
        <v>164</v>
      </c>
      <c r="D106" s="11" t="s">
        <v>165</v>
      </c>
      <c r="E106" s="9">
        <v>480000</v>
      </c>
      <c r="F106" s="9">
        <v>480000</v>
      </c>
      <c r="G106" s="9">
        <v>480000</v>
      </c>
    </row>
    <row r="107" spans="1:7" ht="127.5" x14ac:dyDescent="0.2">
      <c r="A107" s="6"/>
      <c r="B107" s="8" t="s">
        <v>167</v>
      </c>
      <c r="C107" s="8" t="s">
        <v>164</v>
      </c>
      <c r="D107" s="10" t="s">
        <v>165</v>
      </c>
      <c r="E107" s="9">
        <v>10000</v>
      </c>
      <c r="F107" s="9">
        <v>10000</v>
      </c>
      <c r="G107" s="9">
        <v>10000</v>
      </c>
    </row>
    <row r="108" spans="1:7" ht="127.5" x14ac:dyDescent="0.2">
      <c r="A108" s="2"/>
      <c r="B108" s="4" t="s">
        <v>7</v>
      </c>
      <c r="C108" s="4" t="s">
        <v>168</v>
      </c>
      <c r="D108" s="10" t="s">
        <v>165</v>
      </c>
      <c r="E108" s="5">
        <f>792800077.62+282423.81-3.6</f>
        <v>793082497.82999992</v>
      </c>
      <c r="F108" s="5">
        <v>658766018.67999995</v>
      </c>
      <c r="G108" s="5">
        <v>658465104.58000004</v>
      </c>
    </row>
    <row r="109" spans="1:7" x14ac:dyDescent="0.2">
      <c r="A109" s="2"/>
      <c r="B109" s="4" t="s">
        <v>7</v>
      </c>
      <c r="C109" s="4" t="s">
        <v>170</v>
      </c>
      <c r="D109" s="3" t="s">
        <v>169</v>
      </c>
      <c r="E109" s="5">
        <f>794249221.31+282423.81</f>
        <v>794531645.11999989</v>
      </c>
      <c r="F109" s="5">
        <v>658766018.67999995</v>
      </c>
      <c r="G109" s="5">
        <v>658465104.58000004</v>
      </c>
    </row>
    <row r="110" spans="1:7" ht="51" x14ac:dyDescent="0.2">
      <c r="A110" s="2"/>
      <c r="B110" s="4" t="s">
        <v>172</v>
      </c>
      <c r="C110" s="4" t="s">
        <v>173</v>
      </c>
      <c r="D110" s="3" t="s">
        <v>171</v>
      </c>
      <c r="E110" s="5">
        <v>374843400</v>
      </c>
      <c r="F110" s="5">
        <v>304362400</v>
      </c>
      <c r="G110" s="5">
        <v>304362400</v>
      </c>
    </row>
    <row r="111" spans="1:7" ht="25.5" x14ac:dyDescent="0.2">
      <c r="A111" s="2"/>
      <c r="B111" s="4" t="s">
        <v>172</v>
      </c>
      <c r="C111" s="4" t="s">
        <v>175</v>
      </c>
      <c r="D111" s="3" t="s">
        <v>174</v>
      </c>
      <c r="E111" s="5">
        <v>213514000</v>
      </c>
      <c r="F111" s="5">
        <v>170811200</v>
      </c>
      <c r="G111" s="5">
        <v>170811200</v>
      </c>
    </row>
    <row r="112" spans="1:7" ht="25.5" x14ac:dyDescent="0.2">
      <c r="A112" s="6"/>
      <c r="B112" s="8" t="s">
        <v>172</v>
      </c>
      <c r="C112" s="8" t="s">
        <v>177</v>
      </c>
      <c r="D112" s="3" t="s">
        <v>176</v>
      </c>
      <c r="E112" s="9">
        <v>213514000</v>
      </c>
      <c r="F112" s="9">
        <v>170811200</v>
      </c>
      <c r="G112" s="9">
        <v>170811200</v>
      </c>
    </row>
    <row r="113" spans="1:7" ht="38.25" x14ac:dyDescent="0.2">
      <c r="A113" s="2"/>
      <c r="B113" s="4" t="s">
        <v>172</v>
      </c>
      <c r="C113" s="4" t="s">
        <v>179</v>
      </c>
      <c r="D113" s="7" t="s">
        <v>178</v>
      </c>
      <c r="E113" s="5">
        <v>88561300</v>
      </c>
      <c r="F113" s="5">
        <v>88561300</v>
      </c>
      <c r="G113" s="5">
        <v>88561300</v>
      </c>
    </row>
    <row r="114" spans="1:7" ht="38.25" x14ac:dyDescent="0.2">
      <c r="A114" s="6"/>
      <c r="B114" s="8" t="s">
        <v>172</v>
      </c>
      <c r="C114" s="8" t="s">
        <v>181</v>
      </c>
      <c r="D114" s="3" t="s">
        <v>180</v>
      </c>
      <c r="E114" s="9">
        <v>88561300</v>
      </c>
      <c r="F114" s="9">
        <v>88561300</v>
      </c>
      <c r="G114" s="9">
        <v>88561300</v>
      </c>
    </row>
    <row r="115" spans="1:7" ht="51" x14ac:dyDescent="0.2">
      <c r="A115" s="2"/>
      <c r="B115" s="4" t="s">
        <v>172</v>
      </c>
      <c r="C115" s="4" t="s">
        <v>183</v>
      </c>
      <c r="D115" s="7" t="s">
        <v>182</v>
      </c>
      <c r="E115" s="5">
        <v>72768100</v>
      </c>
      <c r="F115" s="5">
        <v>44989900</v>
      </c>
      <c r="G115" s="5">
        <v>44989900</v>
      </c>
    </row>
    <row r="116" spans="1:7" x14ac:dyDescent="0.2">
      <c r="A116" s="2"/>
      <c r="B116" s="4" t="s">
        <v>172</v>
      </c>
      <c r="C116" s="4" t="s">
        <v>185</v>
      </c>
      <c r="D116" s="3" t="s">
        <v>184</v>
      </c>
      <c r="E116" s="5">
        <v>72768100</v>
      </c>
      <c r="F116" s="5">
        <v>44989900</v>
      </c>
      <c r="G116" s="5">
        <v>44989900</v>
      </c>
    </row>
    <row r="117" spans="1:7" ht="25.5" x14ac:dyDescent="0.2">
      <c r="A117" s="6"/>
      <c r="B117" s="8" t="s">
        <v>172</v>
      </c>
      <c r="C117" s="8" t="s">
        <v>187</v>
      </c>
      <c r="D117" s="3" t="s">
        <v>186</v>
      </c>
      <c r="E117" s="9">
        <v>44989900</v>
      </c>
      <c r="F117" s="9">
        <v>44989900</v>
      </c>
      <c r="G117" s="9">
        <v>44989900</v>
      </c>
    </row>
    <row r="118" spans="1:7" ht="63.75" x14ac:dyDescent="0.2">
      <c r="A118" s="6"/>
      <c r="B118" s="8" t="s">
        <v>172</v>
      </c>
      <c r="C118" s="8" t="s">
        <v>189</v>
      </c>
      <c r="D118" s="7" t="s">
        <v>188</v>
      </c>
      <c r="E118" s="9">
        <v>27778200</v>
      </c>
      <c r="F118" s="9"/>
      <c r="G118" s="9"/>
    </row>
    <row r="119" spans="1:7" ht="76.5" x14ac:dyDescent="0.2">
      <c r="A119" s="2"/>
      <c r="B119" s="4" t="s">
        <v>172</v>
      </c>
      <c r="C119" s="4" t="s">
        <v>191</v>
      </c>
      <c r="D119" s="7" t="s">
        <v>190</v>
      </c>
      <c r="E119" s="5">
        <f>42372819.12+82423.81</f>
        <v>42455242.93</v>
      </c>
      <c r="F119" s="5">
        <v>15023848.68</v>
      </c>
      <c r="G119" s="5">
        <v>14981564.58</v>
      </c>
    </row>
    <row r="120" spans="1:7" ht="38.25" x14ac:dyDescent="0.2">
      <c r="A120" s="2"/>
      <c r="B120" s="4" t="s">
        <v>172</v>
      </c>
      <c r="C120" s="4" t="s">
        <v>193</v>
      </c>
      <c r="D120" s="3" t="s">
        <v>192</v>
      </c>
      <c r="E120" s="5">
        <v>4390800</v>
      </c>
      <c r="F120" s="5"/>
      <c r="G120" s="5"/>
    </row>
    <row r="121" spans="1:7" ht="114.75" x14ac:dyDescent="0.2">
      <c r="A121" s="6"/>
      <c r="B121" s="8" t="s">
        <v>172</v>
      </c>
      <c r="C121" s="8" t="s">
        <v>195</v>
      </c>
      <c r="D121" s="11" t="s">
        <v>194</v>
      </c>
      <c r="E121" s="9">
        <v>4390800</v>
      </c>
      <c r="F121" s="9"/>
      <c r="G121" s="9"/>
    </row>
    <row r="122" spans="1:7" ht="127.5" x14ac:dyDescent="0.2">
      <c r="A122" s="2"/>
      <c r="B122" s="4" t="s">
        <v>172</v>
      </c>
      <c r="C122" s="4" t="s">
        <v>197</v>
      </c>
      <c r="D122" s="10" t="s">
        <v>196</v>
      </c>
      <c r="E122" s="5">
        <v>6122500</v>
      </c>
      <c r="F122" s="5">
        <v>6122500</v>
      </c>
      <c r="G122" s="5">
        <v>6045300</v>
      </c>
    </row>
    <row r="123" spans="1:7" ht="76.5" x14ac:dyDescent="0.2">
      <c r="A123" s="6"/>
      <c r="B123" s="8" t="s">
        <v>172</v>
      </c>
      <c r="C123" s="8" t="s">
        <v>199</v>
      </c>
      <c r="D123" s="3" t="s">
        <v>198</v>
      </c>
      <c r="E123" s="9">
        <v>6122500</v>
      </c>
      <c r="F123" s="9">
        <v>6122500</v>
      </c>
      <c r="G123" s="9">
        <v>6045300</v>
      </c>
    </row>
    <row r="124" spans="1:7" ht="89.25" x14ac:dyDescent="0.2">
      <c r="A124" s="2"/>
      <c r="B124" s="4" t="s">
        <v>172</v>
      </c>
      <c r="C124" s="4" t="s">
        <v>201</v>
      </c>
      <c r="D124" s="7" t="s">
        <v>200</v>
      </c>
      <c r="E124" s="5">
        <v>456718.4</v>
      </c>
      <c r="F124" s="5">
        <v>412048.68</v>
      </c>
      <c r="G124" s="5">
        <v>448664.58</v>
      </c>
    </row>
    <row r="125" spans="1:7" ht="38.25" x14ac:dyDescent="0.2">
      <c r="A125" s="6"/>
      <c r="B125" s="8" t="s">
        <v>172</v>
      </c>
      <c r="C125" s="8" t="s">
        <v>203</v>
      </c>
      <c r="D125" s="3" t="s">
        <v>202</v>
      </c>
      <c r="E125" s="9">
        <v>456718.4</v>
      </c>
      <c r="F125" s="9">
        <v>412048.68</v>
      </c>
      <c r="G125" s="9">
        <v>448664.58</v>
      </c>
    </row>
    <row r="126" spans="1:7" ht="51" x14ac:dyDescent="0.2">
      <c r="A126" s="2"/>
      <c r="B126" s="4" t="s">
        <v>172</v>
      </c>
      <c r="C126" s="4" t="s">
        <v>205</v>
      </c>
      <c r="D126" s="7" t="s">
        <v>204</v>
      </c>
      <c r="E126" s="5">
        <v>199500</v>
      </c>
      <c r="F126" s="5">
        <v>206600</v>
      </c>
      <c r="G126" s="5">
        <v>204900</v>
      </c>
    </row>
    <row r="127" spans="1:7" ht="25.5" x14ac:dyDescent="0.2">
      <c r="A127" s="6"/>
      <c r="B127" s="8" t="s">
        <v>172</v>
      </c>
      <c r="C127" s="8" t="s">
        <v>207</v>
      </c>
      <c r="D127" s="3" t="s">
        <v>206</v>
      </c>
      <c r="E127" s="9">
        <v>199500</v>
      </c>
      <c r="F127" s="9">
        <v>206600</v>
      </c>
      <c r="G127" s="9">
        <v>204900</v>
      </c>
    </row>
    <row r="128" spans="1:7" ht="38.25" x14ac:dyDescent="0.2">
      <c r="A128" s="2"/>
      <c r="B128" s="4" t="s">
        <v>172</v>
      </c>
      <c r="C128" s="4" t="s">
        <v>209</v>
      </c>
      <c r="D128" s="7" t="s">
        <v>208</v>
      </c>
      <c r="E128" s="5">
        <f>31203300.72+82423.81</f>
        <v>31285724.529999997</v>
      </c>
      <c r="F128" s="5">
        <v>8282700</v>
      </c>
      <c r="G128" s="5">
        <v>8282700</v>
      </c>
    </row>
    <row r="129" spans="1:7" x14ac:dyDescent="0.2">
      <c r="A129" s="2"/>
      <c r="B129" s="4" t="s">
        <v>172</v>
      </c>
      <c r="C129" s="4" t="s">
        <v>211</v>
      </c>
      <c r="D129" s="3" t="s">
        <v>210</v>
      </c>
      <c r="E129" s="5">
        <f>31203300.72+82423.81</f>
        <v>31285724.529999997</v>
      </c>
      <c r="F129" s="5">
        <v>8282700</v>
      </c>
      <c r="G129" s="5">
        <v>8282700</v>
      </c>
    </row>
    <row r="130" spans="1:7" ht="140.25" x14ac:dyDescent="0.2">
      <c r="A130" s="6"/>
      <c r="B130" s="8" t="s">
        <v>172</v>
      </c>
      <c r="C130" s="8" t="s">
        <v>212</v>
      </c>
      <c r="D130" s="31" t="s">
        <v>213</v>
      </c>
      <c r="E130" s="9">
        <v>1800000</v>
      </c>
      <c r="F130" s="9"/>
      <c r="G130" s="9"/>
    </row>
    <row r="131" spans="1:7" ht="140.25" x14ac:dyDescent="0.2">
      <c r="A131" s="6"/>
      <c r="B131" s="8" t="s">
        <v>172</v>
      </c>
      <c r="C131" s="8" t="s">
        <v>214</v>
      </c>
      <c r="D131" s="10" t="s">
        <v>213</v>
      </c>
      <c r="E131" s="9">
        <v>258000</v>
      </c>
      <c r="F131" s="9"/>
      <c r="G131" s="9"/>
    </row>
    <row r="132" spans="1:7" ht="51" x14ac:dyDescent="0.2">
      <c r="A132" s="6"/>
      <c r="B132" s="8" t="s">
        <v>172</v>
      </c>
      <c r="C132" s="8" t="s">
        <v>216</v>
      </c>
      <c r="D132" s="7" t="s">
        <v>215</v>
      </c>
      <c r="E132" s="9">
        <v>126000</v>
      </c>
      <c r="F132" s="9"/>
      <c r="G132" s="9"/>
    </row>
    <row r="133" spans="1:7" ht="89.25" x14ac:dyDescent="0.2">
      <c r="A133" s="6"/>
      <c r="B133" s="8" t="s">
        <v>172</v>
      </c>
      <c r="C133" s="8" t="s">
        <v>218</v>
      </c>
      <c r="D133" s="7" t="s">
        <v>217</v>
      </c>
      <c r="E133" s="9">
        <v>321900</v>
      </c>
      <c r="F133" s="9">
        <v>321900</v>
      </c>
      <c r="G133" s="9">
        <v>321900</v>
      </c>
    </row>
    <row r="134" spans="1:7" ht="127.5" x14ac:dyDescent="0.2">
      <c r="A134" s="6"/>
      <c r="B134" s="8" t="s">
        <v>172</v>
      </c>
      <c r="C134" s="8" t="s">
        <v>220</v>
      </c>
      <c r="D134" s="10" t="s">
        <v>219</v>
      </c>
      <c r="E134" s="9">
        <v>1131000</v>
      </c>
      <c r="F134" s="9"/>
      <c r="G134" s="9"/>
    </row>
    <row r="135" spans="1:7" ht="63.75" x14ac:dyDescent="0.2">
      <c r="A135" s="6"/>
      <c r="B135" s="8" t="s">
        <v>172</v>
      </c>
      <c r="C135" s="8" t="s">
        <v>222</v>
      </c>
      <c r="D135" s="7" t="s">
        <v>221</v>
      </c>
      <c r="E135" s="9">
        <v>2400000</v>
      </c>
      <c r="F135" s="9"/>
      <c r="G135" s="9"/>
    </row>
    <row r="136" spans="1:7" ht="89.25" x14ac:dyDescent="0.2">
      <c r="A136" s="6"/>
      <c r="B136" s="8" t="s">
        <v>172</v>
      </c>
      <c r="C136" s="8" t="s">
        <v>224</v>
      </c>
      <c r="D136" s="7" t="s">
        <v>223</v>
      </c>
      <c r="E136" s="9">
        <v>254600</v>
      </c>
      <c r="F136" s="9">
        <v>254600</v>
      </c>
      <c r="G136" s="9">
        <v>254600</v>
      </c>
    </row>
    <row r="137" spans="1:7" ht="63.75" x14ac:dyDescent="0.2">
      <c r="A137" s="6"/>
      <c r="B137" s="8" t="s">
        <v>172</v>
      </c>
      <c r="C137" s="8" t="s">
        <v>226</v>
      </c>
      <c r="D137" s="7" t="s">
        <v>225</v>
      </c>
      <c r="E137" s="9">
        <v>2320000</v>
      </c>
      <c r="F137" s="9">
        <v>1856000</v>
      </c>
      <c r="G137" s="9">
        <v>1856000</v>
      </c>
    </row>
    <row r="138" spans="1:7" ht="89.25" x14ac:dyDescent="0.2">
      <c r="A138" s="6"/>
      <c r="B138" s="8" t="s">
        <v>172</v>
      </c>
      <c r="C138" s="8" t="s">
        <v>228</v>
      </c>
      <c r="D138" s="7" t="s">
        <v>227</v>
      </c>
      <c r="E138" s="9">
        <v>1021072.72</v>
      </c>
      <c r="F138" s="9"/>
      <c r="G138" s="9"/>
    </row>
    <row r="139" spans="1:7" ht="127.5" x14ac:dyDescent="0.2">
      <c r="A139" s="6"/>
      <c r="B139" s="8" t="s">
        <v>172</v>
      </c>
      <c r="C139" s="8" t="s">
        <v>230</v>
      </c>
      <c r="D139" s="10" t="s">
        <v>229</v>
      </c>
      <c r="E139" s="9">
        <v>1658000</v>
      </c>
      <c r="F139" s="9">
        <v>1658000</v>
      </c>
      <c r="G139" s="9">
        <v>1658000</v>
      </c>
    </row>
    <row r="140" spans="1:7" ht="102" x14ac:dyDescent="0.2">
      <c r="A140" s="6"/>
      <c r="B140" s="8" t="s">
        <v>172</v>
      </c>
      <c r="C140" s="8" t="s">
        <v>232</v>
      </c>
      <c r="D140" s="7" t="s">
        <v>231</v>
      </c>
      <c r="E140" s="9">
        <v>3304500</v>
      </c>
      <c r="F140" s="9">
        <v>3304500</v>
      </c>
      <c r="G140" s="9">
        <v>3304500</v>
      </c>
    </row>
    <row r="141" spans="1:7" ht="102" x14ac:dyDescent="0.2">
      <c r="A141" s="6"/>
      <c r="B141" s="8" t="s">
        <v>172</v>
      </c>
      <c r="C141" s="8" t="s">
        <v>234</v>
      </c>
      <c r="D141" s="7" t="s">
        <v>233</v>
      </c>
      <c r="E141" s="9">
        <v>887700</v>
      </c>
      <c r="F141" s="9">
        <v>887700</v>
      </c>
      <c r="G141" s="9">
        <v>887700</v>
      </c>
    </row>
    <row r="142" spans="1:7" ht="165.75" x14ac:dyDescent="0.2">
      <c r="A142" s="6"/>
      <c r="B142" s="8" t="s">
        <v>172</v>
      </c>
      <c r="C142" s="8" t="s">
        <v>236</v>
      </c>
      <c r="D142" s="10" t="s">
        <v>235</v>
      </c>
      <c r="E142" s="9">
        <v>4267728</v>
      </c>
      <c r="F142" s="9"/>
      <c r="G142" s="9"/>
    </row>
    <row r="143" spans="1:7" ht="153" x14ac:dyDescent="0.2">
      <c r="A143" s="6"/>
      <c r="B143" s="8" t="s">
        <v>172</v>
      </c>
      <c r="C143" s="8" t="s">
        <v>238</v>
      </c>
      <c r="D143" s="10" t="s">
        <v>237</v>
      </c>
      <c r="E143" s="9">
        <v>285000</v>
      </c>
      <c r="F143" s="9"/>
      <c r="G143" s="9"/>
    </row>
    <row r="144" spans="1:7" ht="102" x14ac:dyDescent="0.2">
      <c r="A144" s="6"/>
      <c r="B144" s="8" t="s">
        <v>172</v>
      </c>
      <c r="C144" s="8" t="s">
        <v>355</v>
      </c>
      <c r="D144" s="7" t="s">
        <v>239</v>
      </c>
      <c r="E144" s="9">
        <v>82423.81</v>
      </c>
      <c r="F144" s="9"/>
      <c r="G144" s="9"/>
    </row>
    <row r="145" spans="1:7" ht="63.75" x14ac:dyDescent="0.2">
      <c r="A145" s="6"/>
      <c r="B145" s="8" t="s">
        <v>172</v>
      </c>
      <c r="C145" s="8" t="s">
        <v>240</v>
      </c>
      <c r="D145" s="7" t="s">
        <v>356</v>
      </c>
      <c r="E145" s="9">
        <v>11167800</v>
      </c>
      <c r="F145" s="9"/>
      <c r="G145" s="9"/>
    </row>
    <row r="146" spans="1:7" ht="102" x14ac:dyDescent="0.2">
      <c r="A146" s="2"/>
      <c r="B146" s="4" t="s">
        <v>172</v>
      </c>
      <c r="C146" s="4" t="s">
        <v>242</v>
      </c>
      <c r="D146" s="7" t="s">
        <v>241</v>
      </c>
      <c r="E146" s="5">
        <f>338336400+200000</f>
        <v>338536400</v>
      </c>
      <c r="F146" s="5">
        <v>317883000</v>
      </c>
      <c r="G146" s="5">
        <v>317464900</v>
      </c>
    </row>
    <row r="147" spans="1:7" ht="25.5" x14ac:dyDescent="0.2">
      <c r="A147" s="2"/>
      <c r="B147" s="4" t="s">
        <v>172</v>
      </c>
      <c r="C147" s="4" t="s">
        <v>244</v>
      </c>
      <c r="D147" s="3" t="s">
        <v>243</v>
      </c>
      <c r="E147" s="5">
        <f>335713900+200000</f>
        <v>335913900</v>
      </c>
      <c r="F147" s="5">
        <v>315156500</v>
      </c>
      <c r="G147" s="5">
        <v>314581300</v>
      </c>
    </row>
    <row r="148" spans="1:7" ht="51" x14ac:dyDescent="0.2">
      <c r="A148" s="2"/>
      <c r="B148" s="4" t="s">
        <v>172</v>
      </c>
      <c r="C148" s="4" t="s">
        <v>246</v>
      </c>
      <c r="D148" s="3" t="s">
        <v>245</v>
      </c>
      <c r="E148" s="5">
        <f>335713900+200000</f>
        <v>335913900</v>
      </c>
      <c r="F148" s="5">
        <v>315156500</v>
      </c>
      <c r="G148" s="5">
        <v>314581300</v>
      </c>
    </row>
    <row r="149" spans="1:7" ht="51" x14ac:dyDescent="0.2">
      <c r="A149" s="6"/>
      <c r="B149" s="8" t="s">
        <v>172</v>
      </c>
      <c r="C149" s="8" t="s">
        <v>248</v>
      </c>
      <c r="D149" s="3" t="s">
        <v>247</v>
      </c>
      <c r="E149" s="9">
        <v>1000300</v>
      </c>
      <c r="F149" s="9">
        <v>925300</v>
      </c>
      <c r="G149" s="9">
        <v>925300</v>
      </c>
    </row>
    <row r="150" spans="1:7" ht="178.5" x14ac:dyDescent="0.2">
      <c r="A150" s="6"/>
      <c r="B150" s="8" t="s">
        <v>172</v>
      </c>
      <c r="C150" s="8" t="s">
        <v>250</v>
      </c>
      <c r="D150" s="10" t="s">
        <v>249</v>
      </c>
      <c r="E150" s="9">
        <v>26390700</v>
      </c>
      <c r="F150" s="9">
        <v>21763500</v>
      </c>
      <c r="G150" s="9">
        <v>21763500</v>
      </c>
    </row>
    <row r="151" spans="1:7" ht="306" x14ac:dyDescent="0.2">
      <c r="A151" s="6"/>
      <c r="B151" s="8" t="s">
        <v>172</v>
      </c>
      <c r="C151" s="8" t="s">
        <v>252</v>
      </c>
      <c r="D151" s="10" t="s">
        <v>251</v>
      </c>
      <c r="E151" s="9">
        <v>37461800</v>
      </c>
      <c r="F151" s="9">
        <v>38013300</v>
      </c>
      <c r="G151" s="9">
        <v>38013300</v>
      </c>
    </row>
    <row r="152" spans="1:7" ht="293.25" x14ac:dyDescent="0.2">
      <c r="A152" s="6"/>
      <c r="B152" s="8" t="s">
        <v>172</v>
      </c>
      <c r="C152" s="8" t="s">
        <v>254</v>
      </c>
      <c r="D152" s="10" t="s">
        <v>253</v>
      </c>
      <c r="E152" s="9">
        <v>38500</v>
      </c>
      <c r="F152" s="9">
        <v>35500</v>
      </c>
      <c r="G152" s="9">
        <v>35500</v>
      </c>
    </row>
    <row r="153" spans="1:7" ht="165.75" x14ac:dyDescent="0.2">
      <c r="A153" s="6"/>
      <c r="B153" s="8" t="s">
        <v>172</v>
      </c>
      <c r="C153" s="8" t="s">
        <v>256</v>
      </c>
      <c r="D153" s="10" t="s">
        <v>255</v>
      </c>
      <c r="E153" s="9">
        <v>73300</v>
      </c>
      <c r="F153" s="9">
        <v>64400</v>
      </c>
      <c r="G153" s="9">
        <v>64400</v>
      </c>
    </row>
    <row r="154" spans="1:7" ht="102" x14ac:dyDescent="0.2">
      <c r="A154" s="6"/>
      <c r="B154" s="8" t="s">
        <v>172</v>
      </c>
      <c r="C154" s="8" t="s">
        <v>258</v>
      </c>
      <c r="D154" s="7" t="s">
        <v>257</v>
      </c>
      <c r="E154" s="9">
        <v>5041500</v>
      </c>
      <c r="F154" s="9">
        <v>4666500</v>
      </c>
      <c r="G154" s="9">
        <v>4666500</v>
      </c>
    </row>
    <row r="155" spans="1:7" ht="178.5" x14ac:dyDescent="0.2">
      <c r="A155" s="6"/>
      <c r="B155" s="8" t="s">
        <v>172</v>
      </c>
      <c r="C155" s="8" t="s">
        <v>260</v>
      </c>
      <c r="D155" s="10" t="s">
        <v>259</v>
      </c>
      <c r="E155" s="9">
        <v>643200</v>
      </c>
      <c r="F155" s="9">
        <v>424400</v>
      </c>
      <c r="G155" s="9">
        <v>424400</v>
      </c>
    </row>
    <row r="156" spans="1:7" ht="191.25" x14ac:dyDescent="0.2">
      <c r="A156" s="6"/>
      <c r="B156" s="8" t="s">
        <v>172</v>
      </c>
      <c r="C156" s="8" t="s">
        <v>262</v>
      </c>
      <c r="D156" s="10" t="s">
        <v>261</v>
      </c>
      <c r="E156" s="9">
        <v>295700</v>
      </c>
      <c r="F156" s="9">
        <v>255100</v>
      </c>
      <c r="G156" s="9">
        <v>255100</v>
      </c>
    </row>
    <row r="157" spans="1:7" ht="165.75" x14ac:dyDescent="0.2">
      <c r="A157" s="6"/>
      <c r="B157" s="8" t="s">
        <v>172</v>
      </c>
      <c r="C157" s="8" t="s">
        <v>264</v>
      </c>
      <c r="D157" s="10" t="s">
        <v>263</v>
      </c>
      <c r="E157" s="9">
        <v>3178100</v>
      </c>
      <c r="F157" s="9">
        <v>2953100</v>
      </c>
      <c r="G157" s="9">
        <v>2953100</v>
      </c>
    </row>
    <row r="158" spans="1:7" ht="191.25" x14ac:dyDescent="0.2">
      <c r="A158" s="6"/>
      <c r="B158" s="8" t="s">
        <v>172</v>
      </c>
      <c r="C158" s="8" t="s">
        <v>266</v>
      </c>
      <c r="D158" s="10" t="s">
        <v>265</v>
      </c>
      <c r="E158" s="9">
        <v>462000</v>
      </c>
      <c r="F158" s="9">
        <v>462000</v>
      </c>
      <c r="G158" s="9">
        <v>462000</v>
      </c>
    </row>
    <row r="159" spans="1:7" ht="242.25" x14ac:dyDescent="0.2">
      <c r="A159" s="6"/>
      <c r="B159" s="8" t="s">
        <v>172</v>
      </c>
      <c r="C159" s="8" t="s">
        <v>268</v>
      </c>
      <c r="D159" s="10" t="s">
        <v>267</v>
      </c>
      <c r="E159" s="9">
        <v>151318300</v>
      </c>
      <c r="F159" s="9">
        <v>142039700</v>
      </c>
      <c r="G159" s="9">
        <v>142039700</v>
      </c>
    </row>
    <row r="160" spans="1:7" ht="280.5" x14ac:dyDescent="0.2">
      <c r="A160" s="6"/>
      <c r="B160" s="8" t="s">
        <v>172</v>
      </c>
      <c r="C160" s="8" t="s">
        <v>270</v>
      </c>
      <c r="D160" s="10" t="s">
        <v>269</v>
      </c>
      <c r="E160" s="9">
        <v>8048200</v>
      </c>
      <c r="F160" s="9">
        <v>8048200</v>
      </c>
      <c r="G160" s="9">
        <v>8048200</v>
      </c>
    </row>
    <row r="161" spans="1:7" ht="191.25" x14ac:dyDescent="0.2">
      <c r="A161" s="6"/>
      <c r="B161" s="8" t="s">
        <v>172</v>
      </c>
      <c r="C161" s="8" t="s">
        <v>272</v>
      </c>
      <c r="D161" s="10" t="s">
        <v>271</v>
      </c>
      <c r="E161" s="9">
        <f>19384600+200000</f>
        <v>19584600</v>
      </c>
      <c r="F161" s="9">
        <v>19384600</v>
      </c>
      <c r="G161" s="9">
        <v>19384600</v>
      </c>
    </row>
    <row r="162" spans="1:7" ht="165.75" x14ac:dyDescent="0.2">
      <c r="A162" s="6"/>
      <c r="B162" s="8" t="s">
        <v>172</v>
      </c>
      <c r="C162" s="8" t="s">
        <v>274</v>
      </c>
      <c r="D162" s="10" t="s">
        <v>273</v>
      </c>
      <c r="E162" s="9">
        <v>6048600</v>
      </c>
      <c r="F162" s="9">
        <v>5607700</v>
      </c>
      <c r="G162" s="9">
        <v>5607700</v>
      </c>
    </row>
    <row r="163" spans="1:7" ht="242.25" x14ac:dyDescent="0.2">
      <c r="A163" s="6"/>
      <c r="B163" s="8" t="s">
        <v>172</v>
      </c>
      <c r="C163" s="8" t="s">
        <v>276</v>
      </c>
      <c r="D163" s="10" t="s">
        <v>275</v>
      </c>
      <c r="E163" s="9">
        <v>12535400</v>
      </c>
      <c r="F163" s="9">
        <v>12456600</v>
      </c>
      <c r="G163" s="9">
        <v>11881400</v>
      </c>
    </row>
    <row r="164" spans="1:7" ht="204" x14ac:dyDescent="0.2">
      <c r="A164" s="6"/>
      <c r="B164" s="8" t="s">
        <v>172</v>
      </c>
      <c r="C164" s="8" t="s">
        <v>278</v>
      </c>
      <c r="D164" s="10" t="s">
        <v>277</v>
      </c>
      <c r="E164" s="9">
        <v>42972700</v>
      </c>
      <c r="F164" s="9">
        <v>40797000</v>
      </c>
      <c r="G164" s="9">
        <v>40797000</v>
      </c>
    </row>
    <row r="165" spans="1:7" ht="318.75" x14ac:dyDescent="0.2">
      <c r="A165" s="6"/>
      <c r="B165" s="8" t="s">
        <v>172</v>
      </c>
      <c r="C165" s="8" t="s">
        <v>280</v>
      </c>
      <c r="D165" s="10" t="s">
        <v>279</v>
      </c>
      <c r="E165" s="9">
        <v>17371300</v>
      </c>
      <c r="F165" s="9">
        <v>13897000</v>
      </c>
      <c r="G165" s="9">
        <v>13897000</v>
      </c>
    </row>
    <row r="166" spans="1:7" ht="216.75" x14ac:dyDescent="0.2">
      <c r="A166" s="6"/>
      <c r="B166" s="8" t="s">
        <v>172</v>
      </c>
      <c r="C166" s="8" t="s">
        <v>282</v>
      </c>
      <c r="D166" s="10" t="s">
        <v>281</v>
      </c>
      <c r="E166" s="9">
        <v>994700</v>
      </c>
      <c r="F166" s="9">
        <v>919700</v>
      </c>
      <c r="G166" s="9">
        <v>919700</v>
      </c>
    </row>
    <row r="167" spans="1:7" ht="153" x14ac:dyDescent="0.2">
      <c r="A167" s="6"/>
      <c r="B167" s="8" t="s">
        <v>172</v>
      </c>
      <c r="C167" s="8" t="s">
        <v>284</v>
      </c>
      <c r="D167" s="10" t="s">
        <v>283</v>
      </c>
      <c r="E167" s="9">
        <v>2300900</v>
      </c>
      <c r="F167" s="9">
        <v>2300900</v>
      </c>
      <c r="G167" s="9">
        <v>2300900</v>
      </c>
    </row>
    <row r="168" spans="1:7" ht="127.5" x14ac:dyDescent="0.2">
      <c r="A168" s="6"/>
      <c r="B168" s="8" t="s">
        <v>172</v>
      </c>
      <c r="C168" s="8" t="s">
        <v>286</v>
      </c>
      <c r="D168" s="10" t="s">
        <v>285</v>
      </c>
      <c r="E168" s="9">
        <v>154100</v>
      </c>
      <c r="F168" s="9">
        <v>142000</v>
      </c>
      <c r="G168" s="9">
        <v>142000</v>
      </c>
    </row>
    <row r="169" spans="1:7" ht="165.75" x14ac:dyDescent="0.2">
      <c r="A169" s="2"/>
      <c r="B169" s="4" t="s">
        <v>172</v>
      </c>
      <c r="C169" s="4" t="s">
        <v>288</v>
      </c>
      <c r="D169" s="10" t="s">
        <v>287</v>
      </c>
      <c r="E169" s="5">
        <v>1686500</v>
      </c>
      <c r="F169" s="5">
        <v>1686500</v>
      </c>
      <c r="G169" s="5">
        <v>1686500</v>
      </c>
    </row>
    <row r="170" spans="1:7" ht="102" x14ac:dyDescent="0.2">
      <c r="A170" s="6"/>
      <c r="B170" s="8" t="s">
        <v>172</v>
      </c>
      <c r="C170" s="8" t="s">
        <v>290</v>
      </c>
      <c r="D170" s="3" t="s">
        <v>289</v>
      </c>
      <c r="E170" s="9">
        <v>1686500</v>
      </c>
      <c r="F170" s="9">
        <v>1686500</v>
      </c>
      <c r="G170" s="9">
        <v>1686500</v>
      </c>
    </row>
    <row r="171" spans="1:7" ht="102" x14ac:dyDescent="0.2">
      <c r="A171" s="2"/>
      <c r="B171" s="4" t="s">
        <v>172</v>
      </c>
      <c r="C171" s="4" t="s">
        <v>292</v>
      </c>
      <c r="D171" s="7" t="s">
        <v>291</v>
      </c>
      <c r="E171" s="5">
        <v>929500</v>
      </c>
      <c r="F171" s="5">
        <v>1033200</v>
      </c>
      <c r="G171" s="5">
        <v>1138700</v>
      </c>
    </row>
    <row r="172" spans="1:7" ht="51" x14ac:dyDescent="0.2">
      <c r="A172" s="6"/>
      <c r="B172" s="8" t="s">
        <v>172</v>
      </c>
      <c r="C172" s="8" t="s">
        <v>294</v>
      </c>
      <c r="D172" s="3" t="s">
        <v>293</v>
      </c>
      <c r="E172" s="9">
        <v>929500</v>
      </c>
      <c r="F172" s="9">
        <v>1033200</v>
      </c>
      <c r="G172" s="9">
        <v>1138700</v>
      </c>
    </row>
    <row r="173" spans="1:7" ht="51" x14ac:dyDescent="0.2">
      <c r="A173" s="2"/>
      <c r="B173" s="4" t="s">
        <v>172</v>
      </c>
      <c r="C173" s="4" t="s">
        <v>296</v>
      </c>
      <c r="D173" s="7" t="s">
        <v>295</v>
      </c>
      <c r="E173" s="5">
        <v>6500</v>
      </c>
      <c r="F173" s="5">
        <v>6800</v>
      </c>
      <c r="G173" s="5">
        <v>58400</v>
      </c>
    </row>
    <row r="174" spans="1:7" ht="76.5" x14ac:dyDescent="0.2">
      <c r="A174" s="6"/>
      <c r="B174" s="8" t="s">
        <v>172</v>
      </c>
      <c r="C174" s="8" t="s">
        <v>298</v>
      </c>
      <c r="D174" s="3" t="s">
        <v>297</v>
      </c>
      <c r="E174" s="9">
        <v>6500</v>
      </c>
      <c r="F174" s="9">
        <v>6800</v>
      </c>
      <c r="G174" s="9">
        <v>58400</v>
      </c>
    </row>
    <row r="175" spans="1:7" ht="89.25" x14ac:dyDescent="0.2">
      <c r="A175" s="2"/>
      <c r="B175" s="4" t="s">
        <v>7</v>
      </c>
      <c r="C175" s="4" t="s">
        <v>300</v>
      </c>
      <c r="D175" s="7" t="s">
        <v>299</v>
      </c>
      <c r="E175" s="5">
        <v>38696602.189999998</v>
      </c>
      <c r="F175" s="5">
        <v>21496770</v>
      </c>
      <c r="G175" s="5">
        <v>21656240</v>
      </c>
    </row>
    <row r="176" spans="1:7" x14ac:dyDescent="0.2">
      <c r="A176" s="2"/>
      <c r="B176" s="4" t="s">
        <v>7</v>
      </c>
      <c r="C176" s="4" t="s">
        <v>302</v>
      </c>
      <c r="D176" s="3" t="s">
        <v>301</v>
      </c>
      <c r="E176" s="5">
        <v>6979349.9199999999</v>
      </c>
      <c r="F176" s="5">
        <v>6087900</v>
      </c>
      <c r="G176" s="5">
        <v>6087900</v>
      </c>
    </row>
    <row r="177" spans="1:7" ht="89.25" x14ac:dyDescent="0.2">
      <c r="A177" s="2"/>
      <c r="B177" s="4" t="s">
        <v>7</v>
      </c>
      <c r="C177" s="4" t="s">
        <v>304</v>
      </c>
      <c r="D177" s="3" t="s">
        <v>303</v>
      </c>
      <c r="E177" s="5">
        <v>6979349.9199999999</v>
      </c>
      <c r="F177" s="5">
        <v>6087900</v>
      </c>
      <c r="G177" s="5">
        <v>6087900</v>
      </c>
    </row>
    <row r="178" spans="1:7" ht="89.25" x14ac:dyDescent="0.2">
      <c r="A178" s="6"/>
      <c r="B178" s="8" t="s">
        <v>172</v>
      </c>
      <c r="C178" s="8" t="s">
        <v>304</v>
      </c>
      <c r="D178" s="3" t="s">
        <v>305</v>
      </c>
      <c r="E178" s="9">
        <v>6923583.9199999999</v>
      </c>
      <c r="F178" s="9">
        <v>6087900</v>
      </c>
      <c r="G178" s="9">
        <v>6087900</v>
      </c>
    </row>
    <row r="179" spans="1:7" ht="89.25" x14ac:dyDescent="0.2">
      <c r="A179" s="6"/>
      <c r="B179" s="8" t="s">
        <v>306</v>
      </c>
      <c r="C179" s="8" t="s">
        <v>304</v>
      </c>
      <c r="D179" s="7" t="s">
        <v>305</v>
      </c>
      <c r="E179" s="9">
        <v>55766</v>
      </c>
      <c r="F179" s="9"/>
      <c r="G179" s="9"/>
    </row>
    <row r="180" spans="1:7" ht="89.25" x14ac:dyDescent="0.2">
      <c r="A180" s="2"/>
      <c r="B180" s="4" t="s">
        <v>172</v>
      </c>
      <c r="C180" s="4" t="s">
        <v>307</v>
      </c>
      <c r="D180" s="7" t="s">
        <v>305</v>
      </c>
      <c r="E180" s="5">
        <v>838670</v>
      </c>
      <c r="F180" s="5">
        <v>838670</v>
      </c>
      <c r="G180" s="5">
        <v>998140</v>
      </c>
    </row>
    <row r="181" spans="1:7" ht="102" x14ac:dyDescent="0.2">
      <c r="A181" s="6"/>
      <c r="B181" s="8" t="s">
        <v>172</v>
      </c>
      <c r="C181" s="8" t="s">
        <v>309</v>
      </c>
      <c r="D181" s="3" t="s">
        <v>308</v>
      </c>
      <c r="E181" s="9">
        <v>838670</v>
      </c>
      <c r="F181" s="9">
        <v>838670</v>
      </c>
      <c r="G181" s="9">
        <v>998140</v>
      </c>
    </row>
    <row r="182" spans="1:7" ht="114.75" x14ac:dyDescent="0.2">
      <c r="A182" s="2"/>
      <c r="B182" s="4" t="s">
        <v>172</v>
      </c>
      <c r="C182" s="4" t="s">
        <v>311</v>
      </c>
      <c r="D182" s="7" t="s">
        <v>310</v>
      </c>
      <c r="E182" s="5">
        <v>13241300</v>
      </c>
      <c r="F182" s="5">
        <v>13241300</v>
      </c>
      <c r="G182" s="5">
        <v>13241300</v>
      </c>
    </row>
    <row r="183" spans="1:7" ht="89.25" x14ac:dyDescent="0.2">
      <c r="A183" s="6"/>
      <c r="B183" s="8" t="s">
        <v>172</v>
      </c>
      <c r="C183" s="8" t="s">
        <v>313</v>
      </c>
      <c r="D183" s="3" t="s">
        <v>312</v>
      </c>
      <c r="E183" s="9">
        <v>13241300</v>
      </c>
      <c r="F183" s="9">
        <v>13241300</v>
      </c>
      <c r="G183" s="9">
        <v>13241300</v>
      </c>
    </row>
    <row r="184" spans="1:7" ht="102" x14ac:dyDescent="0.2">
      <c r="A184" s="2"/>
      <c r="B184" s="4" t="s">
        <v>172</v>
      </c>
      <c r="C184" s="4" t="s">
        <v>315</v>
      </c>
      <c r="D184" s="7" t="s">
        <v>314</v>
      </c>
      <c r="E184" s="5">
        <v>17637282.27</v>
      </c>
      <c r="F184" s="5">
        <v>1328900</v>
      </c>
      <c r="G184" s="5">
        <v>1328900</v>
      </c>
    </row>
    <row r="185" spans="1:7" ht="25.5" x14ac:dyDescent="0.2">
      <c r="A185" s="2"/>
      <c r="B185" s="4" t="s">
        <v>172</v>
      </c>
      <c r="C185" s="4" t="s">
        <v>317</v>
      </c>
      <c r="D185" s="3" t="s">
        <v>316</v>
      </c>
      <c r="E185" s="5">
        <v>17637282.27</v>
      </c>
      <c r="F185" s="5">
        <v>1328900</v>
      </c>
      <c r="G185" s="5">
        <v>1328900</v>
      </c>
    </row>
    <row r="186" spans="1:7" ht="38.25" x14ac:dyDescent="0.2">
      <c r="A186" s="6"/>
      <c r="B186" s="8" t="s">
        <v>172</v>
      </c>
      <c r="C186" s="8" t="s">
        <v>319</v>
      </c>
      <c r="D186" s="3" t="s">
        <v>318</v>
      </c>
      <c r="E186" s="9">
        <v>610600</v>
      </c>
      <c r="F186" s="9"/>
      <c r="G186" s="9"/>
    </row>
    <row r="187" spans="1:7" ht="76.5" x14ac:dyDescent="0.2">
      <c r="A187" s="6"/>
      <c r="B187" s="8" t="s">
        <v>172</v>
      </c>
      <c r="C187" s="8" t="s">
        <v>321</v>
      </c>
      <c r="D187" s="7" t="s">
        <v>320</v>
      </c>
      <c r="E187" s="9">
        <v>540700</v>
      </c>
      <c r="F187" s="9"/>
      <c r="G187" s="9"/>
    </row>
    <row r="188" spans="1:7" ht="89.25" x14ac:dyDescent="0.2">
      <c r="A188" s="6"/>
      <c r="B188" s="8" t="s">
        <v>172</v>
      </c>
      <c r="C188" s="8" t="s">
        <v>323</v>
      </c>
      <c r="D188" s="7" t="s">
        <v>322</v>
      </c>
      <c r="E188" s="9">
        <v>1993400</v>
      </c>
      <c r="F188" s="9">
        <v>1328900</v>
      </c>
      <c r="G188" s="9">
        <v>1328900</v>
      </c>
    </row>
    <row r="189" spans="1:7" ht="165.75" x14ac:dyDescent="0.2">
      <c r="A189" s="6"/>
      <c r="B189" s="8" t="s">
        <v>172</v>
      </c>
      <c r="C189" s="8" t="s">
        <v>325</v>
      </c>
      <c r="D189" s="10" t="s">
        <v>324</v>
      </c>
      <c r="E189" s="9">
        <v>560300</v>
      </c>
      <c r="F189" s="9"/>
      <c r="G189" s="9"/>
    </row>
    <row r="190" spans="1:7" ht="63.75" x14ac:dyDescent="0.2">
      <c r="A190" s="6"/>
      <c r="B190" s="8" t="s">
        <v>172</v>
      </c>
      <c r="C190" s="8" t="s">
        <v>327</v>
      </c>
      <c r="D190" s="7" t="s">
        <v>326</v>
      </c>
      <c r="E190" s="9">
        <v>2250000</v>
      </c>
      <c r="F190" s="9"/>
      <c r="G190" s="9"/>
    </row>
    <row r="191" spans="1:7" ht="89.25" x14ac:dyDescent="0.2">
      <c r="A191" s="6"/>
      <c r="B191" s="8" t="s">
        <v>172</v>
      </c>
      <c r="C191" s="8" t="s">
        <v>329</v>
      </c>
      <c r="D191" s="7" t="s">
        <v>328</v>
      </c>
      <c r="E191" s="9">
        <v>83813.27</v>
      </c>
      <c r="F191" s="9"/>
      <c r="G191" s="9"/>
    </row>
    <row r="192" spans="1:7" ht="102" x14ac:dyDescent="0.2">
      <c r="A192" s="6"/>
      <c r="B192" s="8" t="s">
        <v>172</v>
      </c>
      <c r="C192" s="8" t="s">
        <v>331</v>
      </c>
      <c r="D192" s="7" t="s">
        <v>330</v>
      </c>
      <c r="E192" s="9">
        <v>4269269</v>
      </c>
      <c r="F192" s="9"/>
      <c r="G192" s="9"/>
    </row>
    <row r="193" spans="1:7" ht="89.25" x14ac:dyDescent="0.2">
      <c r="A193" s="6"/>
      <c r="B193" s="8" t="s">
        <v>172</v>
      </c>
      <c r="C193" s="8" t="s">
        <v>333</v>
      </c>
      <c r="D193" s="7" t="s">
        <v>332</v>
      </c>
      <c r="E193" s="9">
        <v>5883700</v>
      </c>
      <c r="F193" s="9"/>
      <c r="G193" s="9"/>
    </row>
    <row r="194" spans="1:7" ht="51" x14ac:dyDescent="0.2">
      <c r="A194" s="6"/>
      <c r="B194" s="8" t="s">
        <v>172</v>
      </c>
      <c r="C194" s="8" t="s">
        <v>335</v>
      </c>
      <c r="D194" s="7" t="s">
        <v>334</v>
      </c>
      <c r="E194" s="9">
        <v>645500</v>
      </c>
      <c r="F194" s="9"/>
      <c r="G194" s="9"/>
    </row>
    <row r="195" spans="1:7" ht="76.5" x14ac:dyDescent="0.2">
      <c r="A195" s="6"/>
      <c r="B195" s="8" t="s">
        <v>172</v>
      </c>
      <c r="C195" s="8" t="s">
        <v>337</v>
      </c>
      <c r="D195" s="7" t="s">
        <v>336</v>
      </c>
      <c r="E195" s="9">
        <v>800000</v>
      </c>
      <c r="F195" s="9"/>
      <c r="G195" s="9"/>
    </row>
    <row r="196" spans="1:7" ht="102" x14ac:dyDescent="0.2">
      <c r="A196" s="6"/>
      <c r="B196" s="20" t="s">
        <v>172</v>
      </c>
      <c r="C196" s="20" t="s">
        <v>351</v>
      </c>
      <c r="D196" s="7" t="s">
        <v>338</v>
      </c>
      <c r="E196" s="21">
        <v>16000</v>
      </c>
      <c r="F196" s="9"/>
      <c r="G196" s="9"/>
    </row>
    <row r="197" spans="1:7" ht="114.75" x14ac:dyDescent="0.2">
      <c r="A197" s="6"/>
      <c r="B197" s="20" t="s">
        <v>172</v>
      </c>
      <c r="C197" s="20" t="s">
        <v>361</v>
      </c>
      <c r="D197" s="19" t="s">
        <v>350</v>
      </c>
      <c r="E197" s="9">
        <v>16000</v>
      </c>
      <c r="F197" s="9"/>
      <c r="G197" s="9"/>
    </row>
    <row r="198" spans="1:7" ht="114.75" x14ac:dyDescent="0.2">
      <c r="A198" s="6"/>
      <c r="B198" s="23" t="s">
        <v>172</v>
      </c>
      <c r="C198" s="26" t="s">
        <v>353</v>
      </c>
      <c r="D198" s="30" t="s">
        <v>352</v>
      </c>
      <c r="E198" s="9">
        <v>16000</v>
      </c>
      <c r="F198" s="9"/>
      <c r="G198" s="9"/>
    </row>
    <row r="199" spans="1:7" ht="114.75" x14ac:dyDescent="0.2">
      <c r="A199" s="6"/>
      <c r="B199" s="8" t="s">
        <v>172</v>
      </c>
      <c r="C199" s="8" t="s">
        <v>354</v>
      </c>
      <c r="D199" s="7" t="s">
        <v>352</v>
      </c>
      <c r="E199" s="9">
        <v>16000</v>
      </c>
      <c r="F199" s="9"/>
      <c r="G199" s="9"/>
    </row>
    <row r="200" spans="1:7" ht="76.5" x14ac:dyDescent="0.2">
      <c r="A200" s="2"/>
      <c r="B200" s="4" t="s">
        <v>172</v>
      </c>
      <c r="C200" s="4" t="s">
        <v>362</v>
      </c>
      <c r="D200" s="3" t="s">
        <v>339</v>
      </c>
      <c r="E200" s="5">
        <f>E202</f>
        <v>-1465147.29</v>
      </c>
      <c r="F200" s="5"/>
      <c r="G200" s="5"/>
    </row>
    <row r="201" spans="1:7" ht="63.75" x14ac:dyDescent="0.2">
      <c r="A201" s="2"/>
      <c r="B201" s="23" t="s">
        <v>172</v>
      </c>
      <c r="C201" s="26" t="s">
        <v>340</v>
      </c>
      <c r="D201" s="25" t="s">
        <v>341</v>
      </c>
      <c r="E201" s="9">
        <f>-1449143.69-16000-3.6</f>
        <v>-1465147.29</v>
      </c>
      <c r="F201" s="24"/>
      <c r="G201" s="24"/>
    </row>
    <row r="202" spans="1:7" ht="63.75" x14ac:dyDescent="0.2">
      <c r="A202" s="6"/>
      <c r="B202" s="8" t="s">
        <v>172</v>
      </c>
      <c r="C202" s="8" t="s">
        <v>342</v>
      </c>
      <c r="D202" s="7" t="s">
        <v>343</v>
      </c>
      <c r="E202" s="9">
        <f>-1449143.69-16000-3.6</f>
        <v>-1465147.29</v>
      </c>
      <c r="F202" s="9"/>
      <c r="G202" s="9"/>
    </row>
    <row r="203" spans="1:7" ht="12.75" customHeight="1" x14ac:dyDescent="0.2">
      <c r="B203" s="29"/>
      <c r="C203" s="29"/>
      <c r="D203" s="12" t="s">
        <v>344</v>
      </c>
      <c r="E203" s="13">
        <f>874256223.62-13203.6+282423.81</f>
        <v>874525443.82999992</v>
      </c>
      <c r="F203" s="13">
        <v>744275588.67999995</v>
      </c>
      <c r="G203" s="13">
        <v>747723008.58000004</v>
      </c>
    </row>
  </sheetData>
  <mergeCells count="8">
    <mergeCell ref="C11:G11"/>
    <mergeCell ref="A13:G13"/>
    <mergeCell ref="D15:D16"/>
    <mergeCell ref="B15:B16"/>
    <mergeCell ref="G15:G16"/>
    <mergeCell ref="E15:E16"/>
    <mergeCell ref="F15:F16"/>
    <mergeCell ref="C15:C16"/>
  </mergeCells>
  <pageMargins left="0.59055118110236227" right="0.59055118110236227" top="0.59055118110236227" bottom="0.59055118110236227" header="0.51181102362204722" footer="0.51181102362204722"/>
  <pageSetup paperSize="9" scale="75" fitToHeight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доходов</vt:lpstr>
      <vt:lpstr>'Роспись доходов'!LAST_CELL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dc:description>POI HSSF rep:2.56.0.235</dc:description>
  <cp:lastModifiedBy>User</cp:lastModifiedBy>
  <cp:lastPrinted>2024-06-27T09:31:45Z</cp:lastPrinted>
  <dcterms:created xsi:type="dcterms:W3CDTF">2024-06-24T09:44:35Z</dcterms:created>
  <dcterms:modified xsi:type="dcterms:W3CDTF">2024-07-23T02:36:26Z</dcterms:modified>
</cp:coreProperties>
</file>