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<sst xmlns="http://schemas.openxmlformats.org/spreadsheetml/2006/main" count="29" uniqueCount="23">
  <si>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Распределение дотаций на выравнивание  бюджетной обеспеченности поселений </t>
  </si>
  <si>
    <t>№п/п</t>
  </si>
  <si>
    <t>Наименование поселений</t>
  </si>
  <si>
    <t>Всего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</si>
  <si>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</si>
  <si>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</si>
  <si>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</si>
  <si>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</si>
  <si>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</si>
  <si>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</si>
  <si>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</si>
  <si>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</si>
  <si>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</si>
  <si>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>в том числе за счет субвенции из краевого бюджета на осуществление отдельных государственных полномочий по расчету и предоставлению дотаций поселениям</t>
  </si>
  <si>
    <t>в т.ч. РФФП</t>
  </si>
  <si>
    <t>2024 год, руб.</t>
  </si>
  <si>
    <t>2025 год, руб.</t>
  </si>
  <si>
    <t>в 2024 году и плановом периоде  2025-2026 годов</t>
  </si>
  <si>
    <t>2026 год, руб.</t>
  </si>
  <si>
    <t xml:space="preserve">к Решению Тасеевского районного </t>
  </si>
  <si>
    <t>Совета депутатов</t>
  </si>
  <si>
    <t>Приложение 6</t>
  </si>
  <si>
    <t>от 22.12.2023  № 31-9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</si>
</sst>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&quot;р.&quot;"/>
    <numFmt numFmtId="179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76" fontId="2" fillId="0" borderId="10" xfId="0" applyNumberFormat="1" applyFont="1" applyBorder="1" applyAlignment="1">
      <alignment horizontal="right" wrapText="1"/>
    </xf>
    <xf numFmtId="176" fontId="5" fillId="0" borderId="10" xfId="0" applyNumberFormat="1" applyFont="1" applyBorder="1" applyAlignment="1">
      <alignment horizontal="right" wrapText="1"/>
    </xf>
    <xf numFmtId="4" fontId="46" fillId="0" borderId="10" xfId="0" applyNumberFormat="1" applyFont="1" applyBorder="1" applyAlignment="1">
      <alignment/>
    </xf>
    <xf numFmtId="4" fontId="47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1" fillId="0" borderId="10" xfId="53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zoomScalePageLayoutView="0" workbookViewId="0" topLeftCell="A1">
      <selection activeCell="H6" sqref="H6:K6"/>
    </sheetView>
  </sheetViews>
  <sheetFormatPr defaultColWidth="9.00390625" defaultRowHeight="12.75"/>
  <cols>
    <col min="1" max="1" width="4.25390625" style="12" customWidth="1"/>
    <col min="2" max="2" width="13.00390625" style="12" customWidth="1"/>
    <col min="3" max="3" width="14.875" style="12" customWidth="1"/>
    <col min="4" max="4" width="15.875" style="12" customWidth="1"/>
    <col min="5" max="5" width="13.875" style="12" customWidth="1"/>
    <col min="6" max="6" width="14.375" style="12" customWidth="1"/>
    <col min="7" max="7" width="14.625" style="12" customWidth="1"/>
    <col min="8" max="8" width="14.125" style="12" customWidth="1"/>
    <col min="9" max="10" width="14.625" style="12" customWidth="1"/>
    <col min="11" max="11" width="15.00390625" style="12" customWidth="1"/>
    <col min="12" max="16384" width="9.125" style="12" customWidth="1"/>
  </cols>
  <sheetData>
    <row r="2" spans="1:11" ht="15.75">
      <c r="A2" s="13"/>
      <c r="B2" s="13"/>
      <c r="C2" s="13"/>
      <c r="D2" s="13"/>
      <c r="E2" s="13"/>
      <c r="F2" s="13"/>
      <c r="G2" s="13"/>
      <c r="H2" s="13"/>
      <c r="I2" s="14"/>
      <c r="J2" s="14" t="s">
        <v>21</v>
      </c>
      <c r="K2" s="13"/>
    </row>
    <row r="3" spans="1:11" ht="15.75">
      <c r="A3" s="13"/>
      <c r="B3" s="13"/>
      <c r="C3" s="13"/>
      <c r="D3" s="13"/>
      <c r="E3" s="13"/>
      <c r="F3" s="13"/>
      <c r="G3" s="13"/>
      <c r="H3" s="13"/>
      <c r="I3" s="14"/>
      <c r="J3" s="14" t="s">
        <v>19</v>
      </c>
      <c r="K3" s="13"/>
    </row>
    <row r="4" spans="1:11" ht="15.75">
      <c r="A4" s="13"/>
      <c r="B4" s="13"/>
      <c r="C4" s="13"/>
      <c r="D4" s="13"/>
      <c r="E4" s="13"/>
      <c r="F4" s="13"/>
      <c r="G4" s="13"/>
      <c r="H4" s="13"/>
      <c r="I4" s="15" t="s">
        <v>20</v>
      </c>
      <c r="J4" s="15"/>
      <c r="K4" s="13"/>
    </row>
    <row r="5" spans="1:11" ht="15.75">
      <c r="A5" s="13"/>
      <c r="B5" s="13"/>
      <c r="C5" s="13"/>
      <c r="D5" s="13"/>
      <c r="E5" s="13"/>
      <c r="F5" s="13"/>
      <c r="G5" s="13"/>
      <c r="H5" s="13"/>
      <c r="I5" s="14"/>
      <c r="J5" s="14" t="s">
        <v>22</v>
      </c>
      <c r="K5" s="13"/>
    </row>
    <row r="6" spans="1:11" ht="15.75">
      <c r="A6" s="5"/>
      <c r="B6" s="16"/>
      <c r="C6" s="16"/>
      <c r="D6" s="16"/>
      <c r="E6" s="16"/>
      <c r="F6" s="5"/>
      <c r="G6" s="5"/>
      <c r="H6" s="16"/>
      <c r="I6" s="16"/>
      <c r="J6" s="16"/>
      <c r="K6" s="16"/>
    </row>
    <row r="7" spans="1:11" ht="15.75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 customHeight="1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9" t="s">
        <v>1</v>
      </c>
      <c r="B10" s="19" t="s">
        <v>2</v>
      </c>
      <c r="C10" s="20" t="s">
        <v>15</v>
      </c>
      <c r="D10" s="21"/>
      <c r="E10" s="22"/>
      <c r="F10" s="19" t="s">
        <v>16</v>
      </c>
      <c r="G10" s="19"/>
      <c r="H10" s="19"/>
      <c r="I10" s="19" t="s">
        <v>18</v>
      </c>
      <c r="J10" s="19"/>
      <c r="K10" s="19"/>
    </row>
    <row r="11" spans="1:11" ht="153" customHeight="1">
      <c r="A11" s="19"/>
      <c r="B11" s="19"/>
      <c r="C11" s="1" t="s">
        <v>3</v>
      </c>
      <c r="D11" s="1" t="s">
        <v>14</v>
      </c>
      <c r="E11" s="1" t="s">
        <v>13</v>
      </c>
      <c r="F11" s="1" t="s">
        <v>3</v>
      </c>
      <c r="G11" s="1" t="s">
        <v>14</v>
      </c>
      <c r="H11" s="1" t="s">
        <v>13</v>
      </c>
      <c r="I11" s="1" t="s">
        <v>3</v>
      </c>
      <c r="J11" s="1" t="s">
        <v>14</v>
      </c>
      <c r="K11" s="1" t="s">
        <v>13</v>
      </c>
    </row>
    <row r="12" spans="1:11" ht="16.5" customHeight="1">
      <c r="A12" s="2">
        <v>1</v>
      </c>
      <c r="B12" s="3" t="s">
        <v>4</v>
      </c>
      <c r="C12" s="6">
        <f>D12+E12</f>
        <v>2824070</v>
      </c>
      <c r="D12" s="11">
        <v>2436870</v>
      </c>
      <c r="E12" s="8">
        <v>387200</v>
      </c>
      <c r="F12" s="6">
        <f aca="true" t="shared" si="0" ref="F12:F19">G12+H12</f>
        <v>2746630</v>
      </c>
      <c r="G12" s="11">
        <v>2436870</v>
      </c>
      <c r="H12" s="8">
        <f>387200/100*80</f>
        <v>309760</v>
      </c>
      <c r="I12" s="6">
        <f aca="true" t="shared" si="1" ref="I12:I19">J12+K12</f>
        <v>2746630</v>
      </c>
      <c r="J12" s="11">
        <v>2436870</v>
      </c>
      <c r="K12" s="8">
        <f>H12</f>
        <v>309760</v>
      </c>
    </row>
    <row r="13" spans="1:11" ht="25.5">
      <c r="A13" s="4">
        <v>2</v>
      </c>
      <c r="B13" s="3" t="s">
        <v>5</v>
      </c>
      <c r="C13" s="6">
        <f aca="true" t="shared" si="2" ref="C13:C19">D13+E13</f>
        <v>2920490</v>
      </c>
      <c r="D13" s="11">
        <v>2460990</v>
      </c>
      <c r="E13" s="9">
        <v>459500</v>
      </c>
      <c r="F13" s="6">
        <f t="shared" si="0"/>
        <v>2828590</v>
      </c>
      <c r="G13" s="11">
        <v>2460990</v>
      </c>
      <c r="H13" s="9">
        <f>459500/100*80</f>
        <v>367600</v>
      </c>
      <c r="I13" s="6">
        <f t="shared" si="1"/>
        <v>2828590</v>
      </c>
      <c r="J13" s="11">
        <v>2460990</v>
      </c>
      <c r="K13" s="8">
        <f aca="true" t="shared" si="3" ref="K13:K19">H13</f>
        <v>367600</v>
      </c>
    </row>
    <row r="14" spans="1:11" ht="25.5">
      <c r="A14" s="4">
        <v>3</v>
      </c>
      <c r="B14" s="3" t="s">
        <v>6</v>
      </c>
      <c r="C14" s="6">
        <f t="shared" si="2"/>
        <v>3718170</v>
      </c>
      <c r="D14" s="11">
        <v>2433070</v>
      </c>
      <c r="E14" s="8">
        <v>1285100</v>
      </c>
      <c r="F14" s="6">
        <f t="shared" si="0"/>
        <v>3461150</v>
      </c>
      <c r="G14" s="11">
        <v>2433070</v>
      </c>
      <c r="H14" s="8">
        <f>1285100/100*80</f>
        <v>1028080</v>
      </c>
      <c r="I14" s="6">
        <f t="shared" si="1"/>
        <v>3461150</v>
      </c>
      <c r="J14" s="11">
        <v>2433070</v>
      </c>
      <c r="K14" s="8">
        <f t="shared" si="3"/>
        <v>1028080</v>
      </c>
    </row>
    <row r="15" spans="1:11" ht="25.5">
      <c r="A15" s="4">
        <v>4</v>
      </c>
      <c r="B15" s="3" t="s">
        <v>7</v>
      </c>
      <c r="C15" s="6">
        <f t="shared" si="2"/>
        <v>4811860</v>
      </c>
      <c r="D15" s="11">
        <v>3506760</v>
      </c>
      <c r="E15" s="8">
        <v>1305100</v>
      </c>
      <c r="F15" s="6">
        <f t="shared" si="0"/>
        <v>4550840</v>
      </c>
      <c r="G15" s="11">
        <v>3506760</v>
      </c>
      <c r="H15" s="8">
        <f>1305100/100*80</f>
        <v>1044080</v>
      </c>
      <c r="I15" s="6">
        <f t="shared" si="1"/>
        <v>4550840</v>
      </c>
      <c r="J15" s="11">
        <v>3506760</v>
      </c>
      <c r="K15" s="8">
        <f t="shared" si="3"/>
        <v>1044080</v>
      </c>
    </row>
    <row r="16" spans="1:11" ht="25.5">
      <c r="A16" s="4">
        <v>5</v>
      </c>
      <c r="B16" s="3" t="s">
        <v>8</v>
      </c>
      <c r="C16" s="6">
        <f t="shared" si="2"/>
        <v>15302490</v>
      </c>
      <c r="D16" s="11">
        <v>3604290</v>
      </c>
      <c r="E16" s="8">
        <v>11698200</v>
      </c>
      <c r="F16" s="6">
        <f t="shared" si="0"/>
        <v>12962850</v>
      </c>
      <c r="G16" s="11">
        <v>3604290</v>
      </c>
      <c r="H16" s="8">
        <f>11698200/100*80</f>
        <v>9358560</v>
      </c>
      <c r="I16" s="6">
        <f t="shared" si="1"/>
        <v>12962850</v>
      </c>
      <c r="J16" s="11">
        <v>3604290</v>
      </c>
      <c r="K16" s="8">
        <f t="shared" si="3"/>
        <v>9358560</v>
      </c>
    </row>
    <row r="17" spans="1:11" ht="25.5">
      <c r="A17" s="4">
        <v>6</v>
      </c>
      <c r="B17" s="3" t="s">
        <v>9</v>
      </c>
      <c r="C17" s="6">
        <f t="shared" si="2"/>
        <v>3420360</v>
      </c>
      <c r="D17" s="11">
        <v>2661260</v>
      </c>
      <c r="E17" s="8">
        <v>759100</v>
      </c>
      <c r="F17" s="6">
        <f t="shared" si="0"/>
        <v>3268500</v>
      </c>
      <c r="G17" s="11">
        <v>2661260</v>
      </c>
      <c r="H17" s="8">
        <f>759100/100*80-40</f>
        <v>607240</v>
      </c>
      <c r="I17" s="6">
        <f t="shared" si="1"/>
        <v>3268500</v>
      </c>
      <c r="J17" s="11">
        <v>2661260</v>
      </c>
      <c r="K17" s="8">
        <f t="shared" si="3"/>
        <v>607240</v>
      </c>
    </row>
    <row r="18" spans="1:11" ht="25.5">
      <c r="A18" s="4">
        <v>7</v>
      </c>
      <c r="B18" s="3" t="s">
        <v>10</v>
      </c>
      <c r="C18" s="6">
        <f t="shared" si="2"/>
        <v>3762980</v>
      </c>
      <c r="D18" s="11">
        <v>3125380</v>
      </c>
      <c r="E18" s="8">
        <v>637600</v>
      </c>
      <c r="F18" s="6">
        <f t="shared" si="0"/>
        <v>3635460</v>
      </c>
      <c r="G18" s="11">
        <v>3125380</v>
      </c>
      <c r="H18" s="8">
        <f>637600/100*80</f>
        <v>510080</v>
      </c>
      <c r="I18" s="6">
        <f t="shared" si="1"/>
        <v>3635460</v>
      </c>
      <c r="J18" s="11">
        <v>3125380</v>
      </c>
      <c r="K18" s="8">
        <f t="shared" si="3"/>
        <v>510080</v>
      </c>
    </row>
    <row r="19" spans="1:11" ht="25.5">
      <c r="A19" s="4">
        <v>8</v>
      </c>
      <c r="B19" s="3" t="s">
        <v>11</v>
      </c>
      <c r="C19" s="6">
        <f t="shared" si="2"/>
        <v>3356430</v>
      </c>
      <c r="D19" s="11">
        <v>2516930</v>
      </c>
      <c r="E19" s="8">
        <v>839500</v>
      </c>
      <c r="F19" s="6">
        <f t="shared" si="0"/>
        <v>3188530</v>
      </c>
      <c r="G19" s="11">
        <v>2516930</v>
      </c>
      <c r="H19" s="8">
        <f>839500/100*80</f>
        <v>671600</v>
      </c>
      <c r="I19" s="6">
        <f t="shared" si="1"/>
        <v>3188530</v>
      </c>
      <c r="J19" s="11">
        <v>2516930</v>
      </c>
      <c r="K19" s="8">
        <f t="shared" si="3"/>
        <v>671600</v>
      </c>
    </row>
    <row r="20" spans="1:11" ht="12.75">
      <c r="A20" s="2"/>
      <c r="B20" s="3" t="s">
        <v>12</v>
      </c>
      <c r="C20" s="7">
        <f aca="true" t="shared" si="4" ref="C20:K20">SUM(C12:C19)</f>
        <v>40116850</v>
      </c>
      <c r="D20" s="10">
        <f t="shared" si="4"/>
        <v>22745550</v>
      </c>
      <c r="E20" s="10">
        <f t="shared" si="4"/>
        <v>17371300</v>
      </c>
      <c r="F20" s="7">
        <f t="shared" si="4"/>
        <v>36642550</v>
      </c>
      <c r="G20" s="10">
        <f>SUM(G12:G19)</f>
        <v>22745550</v>
      </c>
      <c r="H20" s="7">
        <f t="shared" si="4"/>
        <v>13897000</v>
      </c>
      <c r="I20" s="7">
        <f t="shared" si="4"/>
        <v>36642550</v>
      </c>
      <c r="J20" s="10">
        <f>SUM(J12:J19)</f>
        <v>22745550</v>
      </c>
      <c r="K20" s="7">
        <f t="shared" si="4"/>
        <v>13897000</v>
      </c>
    </row>
  </sheetData>
  <sheetProtection/>
  <mergeCells count="10">
    <mergeCell ref="I4:J4"/>
    <mergeCell ref="B6:E6"/>
    <mergeCell ref="H6:K6"/>
    <mergeCell ref="A7:K7"/>
    <mergeCell ref="A8:K8"/>
    <mergeCell ref="A10:A11"/>
    <mergeCell ref="B10:B11"/>
    <mergeCell ref="C10:E10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2023-11-13T08:49:13Z</cp:lastPrinted>
  <dcterms:created xsi:type="dcterms:W3CDTF">2015-11-03T08:35:12Z</dcterms:created>
  <dcterms:modified xsi:type="dcterms:W3CDTF">2023-12-25T02:52:18Z</dcterms:modified>
  <cp:category/>
  <cp:version/>
  <cp:contentType/>
  <cp:contentStatus/>
</cp:coreProperties>
</file>