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azak\казак\Прогноз 2025-2027\Решение о районном бюджете с приложениями\"/>
    </mc:Choice>
  </mc:AlternateContent>
  <bookViews>
    <workbookView xWindow="120" yWindow="630" windowWidth="15570" windowHeight="11355"/>
  </bookViews>
  <sheets>
    <sheet name="Лист1" sheetId="1" r:id="rId1"/>
  </sheets>
  <definedNames>
    <definedName name="_xlnm._FilterDatabase" localSheetId="0" hidden="1">Лист1!$A$11:$AT$11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Лист1!$9:$11</definedName>
    <definedName name="_xlnm.Print_Area" localSheetId="0">Лист1!$A$1:$M$150</definedName>
  </definedNames>
  <calcPr calcId="152511"/>
</workbook>
</file>

<file path=xl/calcChain.xml><?xml version="1.0" encoding="utf-8"?>
<calcChain xmlns="http://schemas.openxmlformats.org/spreadsheetml/2006/main">
  <c r="L118" i="1" l="1"/>
  <c r="L117" i="1" s="1"/>
  <c r="M146" i="1"/>
  <c r="L147" i="1"/>
  <c r="L146" i="1" s="1"/>
  <c r="M147" i="1"/>
  <c r="K147" i="1"/>
  <c r="K146" i="1" s="1"/>
  <c r="L144" i="1"/>
  <c r="K144" i="1"/>
  <c r="L142" i="1"/>
  <c r="M142" i="1"/>
  <c r="K142" i="1"/>
  <c r="L140" i="1"/>
  <c r="M140" i="1"/>
  <c r="K140" i="1"/>
  <c r="L119" i="1"/>
  <c r="M119" i="1"/>
  <c r="M118" i="1" s="1"/>
  <c r="M117" i="1" s="1"/>
  <c r="K119" i="1"/>
  <c r="K118" i="1" s="1"/>
  <c r="K117" i="1" s="1"/>
  <c r="M110" i="1"/>
  <c r="L111" i="1"/>
  <c r="L110" i="1" s="1"/>
  <c r="L105" i="1" s="1"/>
  <c r="M111" i="1"/>
  <c r="K111" i="1"/>
  <c r="K110" i="1" s="1"/>
  <c r="K105" i="1" s="1"/>
  <c r="L108" i="1"/>
  <c r="M108" i="1"/>
  <c r="K108" i="1"/>
  <c r="L106" i="1"/>
  <c r="M106" i="1"/>
  <c r="M105" i="1" s="1"/>
  <c r="K106" i="1"/>
  <c r="L103" i="1" l="1"/>
  <c r="L102" i="1" s="1"/>
  <c r="M103" i="1"/>
  <c r="M102" i="1" s="1"/>
  <c r="K103" i="1"/>
  <c r="K102" i="1" s="1"/>
  <c r="L100" i="1"/>
  <c r="M100" i="1"/>
  <c r="K100" i="1"/>
  <c r="L81" i="1"/>
  <c r="M81" i="1"/>
  <c r="K81" i="1"/>
  <c r="L69" i="1" l="1"/>
  <c r="M69" i="1"/>
  <c r="K69" i="1"/>
  <c r="L17" i="1"/>
  <c r="M17" i="1"/>
  <c r="K17" i="1"/>
  <c r="L93" i="1"/>
  <c r="M93" i="1"/>
  <c r="K93" i="1"/>
  <c r="L89" i="1"/>
  <c r="M89" i="1"/>
  <c r="K89" i="1"/>
  <c r="M98" i="1" l="1"/>
  <c r="L98" i="1"/>
  <c r="K98" i="1"/>
  <c r="M91" i="1"/>
  <c r="M88" i="1" s="1"/>
  <c r="L91" i="1"/>
  <c r="L88" i="1" s="1"/>
  <c r="K91" i="1"/>
  <c r="K88" i="1" s="1"/>
  <c r="M85" i="1"/>
  <c r="L85" i="1"/>
  <c r="K85" i="1"/>
  <c r="M83" i="1"/>
  <c r="L83" i="1"/>
  <c r="K83" i="1"/>
  <c r="M79" i="1"/>
  <c r="L79" i="1"/>
  <c r="K79" i="1"/>
  <c r="M77" i="1"/>
  <c r="L77" i="1"/>
  <c r="K77" i="1"/>
  <c r="M75" i="1"/>
  <c r="L75" i="1"/>
  <c r="K75" i="1"/>
  <c r="M72" i="1"/>
  <c r="L72" i="1"/>
  <c r="K72" i="1"/>
  <c r="M66" i="1"/>
  <c r="L66" i="1"/>
  <c r="K66" i="1"/>
  <c r="M62" i="1"/>
  <c r="M61" i="1" s="1"/>
  <c r="L62" i="1"/>
  <c r="L61" i="1" s="1"/>
  <c r="K62" i="1"/>
  <c r="K61" i="1" s="1"/>
  <c r="M58" i="1"/>
  <c r="M55" i="1" s="1"/>
  <c r="L58" i="1"/>
  <c r="L55" i="1" s="1"/>
  <c r="K58" i="1"/>
  <c r="K55" i="1" s="1"/>
  <c r="M53" i="1"/>
  <c r="L53" i="1"/>
  <c r="K53" i="1"/>
  <c r="M51" i="1"/>
  <c r="L51" i="1"/>
  <c r="K51" i="1"/>
  <c r="M49" i="1"/>
  <c r="L49" i="1"/>
  <c r="K49" i="1"/>
  <c r="M45" i="1"/>
  <c r="M44" i="1" s="1"/>
  <c r="L45" i="1"/>
  <c r="L44" i="1" s="1"/>
  <c r="K45" i="1"/>
  <c r="K44" i="1" s="1"/>
  <c r="M42" i="1"/>
  <c r="L42" i="1"/>
  <c r="K42" i="1"/>
  <c r="M40" i="1"/>
  <c r="L40" i="1"/>
  <c r="K40" i="1"/>
  <c r="M38" i="1"/>
  <c r="L38" i="1"/>
  <c r="K38" i="1"/>
  <c r="M36" i="1"/>
  <c r="L36" i="1"/>
  <c r="K36" i="1"/>
  <c r="M34" i="1"/>
  <c r="L34" i="1"/>
  <c r="K34" i="1"/>
  <c r="M30" i="1"/>
  <c r="L30" i="1"/>
  <c r="K30" i="1"/>
  <c r="M28" i="1"/>
  <c r="L28" i="1"/>
  <c r="K28" i="1"/>
  <c r="M24" i="1"/>
  <c r="L24" i="1"/>
  <c r="K24" i="1"/>
  <c r="M15" i="1"/>
  <c r="M14" i="1" s="1"/>
  <c r="L15" i="1"/>
  <c r="L14" i="1" s="1"/>
  <c r="K15" i="1"/>
  <c r="K14" i="1" s="1"/>
  <c r="K65" i="1" l="1"/>
  <c r="L65" i="1"/>
  <c r="L64" i="1" s="1"/>
  <c r="M65" i="1"/>
  <c r="M64" i="1" s="1"/>
  <c r="K64" i="1"/>
  <c r="M33" i="1"/>
  <c r="M32" i="1" s="1"/>
  <c r="M60" i="1"/>
  <c r="K33" i="1"/>
  <c r="K32" i="1" s="1"/>
  <c r="L13" i="1"/>
  <c r="L33" i="1"/>
  <c r="L32" i="1" s="1"/>
  <c r="K60" i="1"/>
  <c r="K13" i="1"/>
  <c r="K23" i="1"/>
  <c r="M48" i="1"/>
  <c r="M47" i="1" s="1"/>
  <c r="M97" i="1"/>
  <c r="L97" i="1"/>
  <c r="K48" i="1"/>
  <c r="K47" i="1" s="1"/>
  <c r="L48" i="1"/>
  <c r="L47" i="1" s="1"/>
  <c r="L60" i="1"/>
  <c r="M13" i="1"/>
  <c r="L23" i="1"/>
  <c r="M23" i="1"/>
  <c r="K97" i="1"/>
  <c r="K12" i="1" l="1"/>
  <c r="M12" i="1"/>
  <c r="L12" i="1"/>
  <c r="M96" i="1"/>
  <c r="M95" i="1" s="1"/>
  <c r="K96" i="1"/>
  <c r="K95" i="1" s="1"/>
  <c r="K150" i="1" s="1"/>
  <c r="L96" i="1"/>
  <c r="L95" i="1" s="1"/>
  <c r="M150" i="1" l="1"/>
  <c r="L150" i="1"/>
</calcChain>
</file>

<file path=xl/sharedStrings.xml><?xml version="1.0" encoding="utf-8"?>
<sst xmlns="http://schemas.openxmlformats.org/spreadsheetml/2006/main" count="1251" uniqueCount="247">
  <si>
    <t>код группы</t>
  </si>
  <si>
    <t>код подгруппы</t>
  </si>
  <si>
    <t>код статьи</t>
  </si>
  <si>
    <t>код подстатьи</t>
  </si>
  <si>
    <t>1</t>
  </si>
  <si>
    <t>8</t>
  </si>
  <si>
    <t>код элемента</t>
  </si>
  <si>
    <t>2</t>
  </si>
  <si>
    <t>3</t>
  </si>
  <si>
    <t>4</t>
  </si>
  <si>
    <t>5</t>
  </si>
  <si>
    <t>6</t>
  </si>
  <si>
    <t>7</t>
  </si>
  <si>
    <t>код главного администратора</t>
  </si>
  <si>
    <t>код аналитической группы подвида</t>
  </si>
  <si>
    <t>код группы подвида</t>
  </si>
  <si>
    <t>00</t>
  </si>
  <si>
    <t>000</t>
  </si>
  <si>
    <t>0000</t>
  </si>
  <si>
    <t>НАЛОГОВЫЕ И НЕНАЛОГОВЫЕ ДОХОДЫ</t>
  </si>
  <si>
    <t>НАЛОГИ НА ТОВАРЫ (РАБОТЫ, УСЛУГИ), РЕАЛИЗУЕМЫЕ НА ТЕРРИТОРИИ РОССИЙСКОЙ ФЕДЕРАЦИИ</t>
  </si>
  <si>
    <t>03</t>
  </si>
  <si>
    <t>01</t>
  </si>
  <si>
    <t>110</t>
  </si>
  <si>
    <t>02</t>
  </si>
  <si>
    <t>ГОСУДАРСТВЕННАЯ ПОШЛИНА</t>
  </si>
  <si>
    <t>08</t>
  </si>
  <si>
    <t>06</t>
  </si>
  <si>
    <t>ДОХОДЫ ОТ ИСПОЛЬЗОВАНИЯ ИМУЩЕСТВА, НАХОДЯЩЕГОСЯ В ГОСУДАРСТВЕННОЙ И МУНИЦИПАЛЬНОЙ СОБСТВЕННОСТИ</t>
  </si>
  <si>
    <t>11</t>
  </si>
  <si>
    <t>120</t>
  </si>
  <si>
    <t>020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</si>
  <si>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</si>
  <si>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05</t>
  </si>
  <si>
    <t>030</t>
  </si>
  <si>
    <t>ПЛАТЕЖИ ПРИ ПОЛЬЗОВАНИИ ПРИРОДНЫМИ РЕСУРСАМИ</t>
  </si>
  <si>
    <t>12</t>
  </si>
  <si>
    <t>ДОХОДЫ ОТ ПРОДАЖИ МАТЕРИАЛЬНЫХ И НЕМАТЕРИАЛЬНЫХ АКТИВОВ</t>
  </si>
  <si>
    <t>14</t>
  </si>
  <si>
    <t>Доходы от продажи земельных участков, находящихся в государственной и муниципальной собственности</t>
  </si>
  <si>
    <t>430</t>
  </si>
  <si>
    <t>15</t>
  </si>
  <si>
    <t>140</t>
  </si>
  <si>
    <t>16</t>
  </si>
  <si>
    <t>30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</si>
  <si>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</si>
  <si>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</si>
  <si>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260</t>
  </si>
  <si>
    <t>010</t>
  </si>
  <si>
    <t>012</t>
  </si>
  <si>
    <t>050</t>
  </si>
  <si>
    <t>013</t>
  </si>
  <si>
    <t>25</t>
  </si>
  <si>
    <t>Дотации бюджетам бюджетной системы Российской Федерации</t>
  </si>
  <si>
    <t>Дотации на выравнивание бюджетной обеспеченности</t>
  </si>
  <si>
    <t>001</t>
  </si>
  <si>
    <t>Дотации бюджетам на поддержку мер по обеспечению сбалансированности бюджетов</t>
  </si>
  <si>
    <t>182</t>
  </si>
  <si>
    <t>250</t>
  </si>
  <si>
    <t>Субвенции бюджетам бюджетной системы Российской Федерации</t>
  </si>
  <si>
    <t>053</t>
  </si>
  <si>
    <t>002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</si>
  <si>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</si>
  <si>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</si>
  <si>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230</t>
  </si>
  <si>
    <t>240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</si>
  <si>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</si>
  <si>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</si>
  <si>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</si>
  <si>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СОВОКУПНЫЙ ДОХОД</t>
  </si>
  <si>
    <t>код вида доходов бюджета</t>
  </si>
  <si>
    <t>код подвида доходов бюджета</t>
  </si>
  <si>
    <t>090</t>
  </si>
  <si>
    <t xml:space="preserve">Единый сельскохозяйственный налог </t>
  </si>
  <si>
    <t>Государственная пошлина, по делам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</si>
  <si>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</si>
  <si>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005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</si>
  <si>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</si>
  <si>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</t>
  </si>
  <si>
    <t>Дотации бюджетам муниципальных районов на поддержку мер по обеспечению сбалансированности бюджетов</t>
  </si>
  <si>
    <t>20</t>
  </si>
  <si>
    <t>29</t>
  </si>
  <si>
    <t>999</t>
  </si>
  <si>
    <t>Прочие субсидии</t>
  </si>
  <si>
    <t>Прочие субсидии бюджетам муниципальных районов</t>
  </si>
  <si>
    <t>7456</t>
  </si>
  <si>
    <t>Субвенции местным бюджетам на выполнение передаваемых полномочий субъектов Российской Федерации</t>
  </si>
  <si>
    <t>024</t>
  </si>
  <si>
    <t>Субвенции бюджетам муниципальных районов на выполнение передаваемых полномочий субъектов Российской Федерации</t>
  </si>
  <si>
    <t>04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</si>
  <si>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</si>
  <si>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</si>
  <si>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</si>
  <si>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муниципальных районов (за исключением земельных участков)</t>
  </si>
  <si>
    <t>Налог, взимаемый в связи с применением патентной системы налогообложения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</si>
  <si>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</si>
  <si>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( рублей)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</si>
  <si>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</si>
  <si>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</si>
  <si>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041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</si>
  <si>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</si>
  <si>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7563</t>
  </si>
  <si>
    <t>048</t>
  </si>
  <si>
    <t>Плата за размещение отходов производства</t>
  </si>
  <si>
    <t>040</t>
  </si>
  <si>
    <t>261</t>
  </si>
  <si>
    <t>251</t>
  </si>
  <si>
    <t>241</t>
  </si>
  <si>
    <t>231</t>
  </si>
  <si>
    <t xml:space="preserve">Налог, взимаемый в связи с применением упрощенной системы налогообложения
</t>
  </si>
  <si>
    <t>011</t>
  </si>
  <si>
    <t xml:space="preserve">Налог, взимаемый с налогоплательщиков, выбравших в качестве объекта налогообложения доходы
</t>
  </si>
  <si>
    <t>021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</si>
  <si>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</si>
  <si>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Плата за размещение отходов производства и потребления</t>
  </si>
  <si>
    <t>Административные штрафы, установленные Кодексом Российской Федерации об административных правонарушениях</t>
  </si>
  <si>
    <t>060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</si>
  <si>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</si>
  <si>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>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</si>
  <si>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</si>
  <si>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080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</si>
  <si>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</si>
  <si>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083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</si>
  <si>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</si>
  <si>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200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</si>
  <si>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</si>
  <si>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</si>
  <si>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</si>
  <si>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07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</si>
  <si>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</si>
  <si>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</si>
  <si>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</si>
  <si>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10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</si>
  <si>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</si>
  <si>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</si>
  <si>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Субсидии бюджетам бюджетной системы Российской Федерации (межбюджетные субсидии)</t>
  </si>
  <si>
    <t>150</t>
  </si>
  <si>
    <t>7488</t>
  </si>
  <si>
    <t>0289</t>
  </si>
  <si>
    <t>029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</si>
  <si>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</si>
  <si>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35</t>
  </si>
  <si>
    <t>118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</si>
  <si>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</si>
  <si>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</si>
  <si>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40</t>
  </si>
  <si>
    <t xml:space="preserve">Иные межбюджетные трансферты
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</si>
  <si>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</si>
  <si>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</si>
  <si>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</si>
  <si>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304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</si>
  <si>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</si>
  <si>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</si>
  <si>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</si>
  <si>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</si>
  <si>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</si>
  <si>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153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</si>
  <si>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</si>
  <si>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</si>
  <si>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190</t>
  </si>
  <si>
    <t>193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</si>
  <si>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края)</t>
  </si>
  <si>
    <t>Прочие субсидии бюджетам муниципальных районов (на проведение работ в общеобразовательных организациях с целью приведения зданий и сооружений в соответствие требованиям надзорных органов)</t>
  </si>
  <si>
    <t>Субвенции бюджетам муниципальных районов на выполнение передаваемых полномочий субъектов Российской Федерации (по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власти)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</si>
  <si>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административных комиссий в рамках непрограммных расходов органов судебной власти)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</si>
  <si>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по министерству финансов Красноярского края в рамках непрограммных расходов отдельных органов исполнительной власти)</t>
  </si>
  <si>
    <t>006</t>
  </si>
  <si>
    <t>439</t>
  </si>
  <si>
    <t>031</t>
  </si>
  <si>
    <t>Прочие дотации бюджетам муниципальных районов</t>
  </si>
  <si>
    <t>Прочие дотации</t>
  </si>
  <si>
    <t>7587</t>
  </si>
  <si>
    <t>7846</t>
  </si>
  <si>
    <t>к Решению Тасеевского районного Совета депутатов</t>
  </si>
  <si>
    <t>Приложение 2</t>
  </si>
  <si>
    <t>Код бюджетной классификации</t>
  </si>
  <si>
    <t>Наименование групп, подгрупп, статей, подстатей, элементов, групп подвидов доходов, аналитических групп подвида доходов бюджетов</t>
  </si>
  <si>
    <t>ШТРАФЫ, САНКЦИИ, ВОЗМЕЩЕНИЕ УЩЕРБА</t>
  </si>
  <si>
    <t>19</t>
  </si>
  <si>
    <t>2722</t>
  </si>
  <si>
    <t>Прочие дотации бюджетам муниципальных районов (на частичную компенсацию расходов на оплату труда работников муниципальных учреждений)</t>
  </si>
  <si>
    <t xml:space="preserve">Налог, взимаемый в связи с применением патентной системы налогообложения, зачисляемый в бюджеты муниципальных районов
</t>
  </si>
  <si>
    <t>143</t>
  </si>
  <si>
    <t>519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</si>
  <si>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</si>
  <si>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</si>
  <si>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</si>
  <si>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</si>
  <si>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</si>
  <si>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</si>
  <si>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</si>
  <si>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</si>
  <si>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</si>
  <si>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Налог на прибыль организаций, зачисляемый в бюджеты бюджетной системы Российской Федерации по соответствующим ставкам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</si>
  <si>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</si>
  <si>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</si>
  <si>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</si>
  <si>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</si>
  <si>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</si>
  <si>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</si>
  <si>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</si>
  <si>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</si>
  <si>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</si>
  <si>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</si>
  <si>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>170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</si>
  <si>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</si>
  <si>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173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</si>
  <si>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</si>
  <si>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Дотации бюджетам муниципальных районов на выравнивание бюджетной обеспеченности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</si>
  <si>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</si>
  <si>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</si>
  <si>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</si>
  <si>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 бюджетам муниципальных районов (на поддержку деятельности муниципальных молодежных центров в рамках подпрограммы "Вовлечение молодежи Красноярского края в социальную практику" государственной программы Красноярского края "Молодежь Красноярского края в XXI веке")</t>
  </si>
  <si>
    <t>7582</t>
  </si>
  <si>
    <t>Прочие субсидии бюджетам муниципальных районов (на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</si>
  <si>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от 11 июля 2019 года № 7-2988 "О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граждан, а также в сфере патронажа")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</si>
  <si>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образования")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</si>
  <si>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образования")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</si>
  <si>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края, в рамках подпрограммы "Развитие архивного дела в Красноярском крае" государственной программы Красноярского края "Развитие культуры и туризма")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</si>
  <si>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образования")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</si>
  <si>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от 27 декабря 2005 года № 17-4379 "О наделении органов местного самоуправления муниципальных районов и городских округов края государственными полномочиями по осуществлению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платы")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</si>
  <si>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общеобразовательных организаций,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образования")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</si>
  <si>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от 27 декабря 2005 года № 17-4377 "О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детей, обучающихся в муниципальных образовательных учреждениях, реализующих основные общеобразовательные программы, без взимания платы")</t>
  </si>
  <si>
    <t>Субвенции бюджетам муниципальных районов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в рамках отдельных мероприятий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эффективности")</t>
  </si>
  <si>
    <t>Субвенции бюджетам муниципальных районов на выполнение передаваемых полномочий субъектов Российской Федерации (на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населения, в рамках отдельных мероприятий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эффективности")</t>
  </si>
  <si>
    <t>Субвенции бюджетам муниципальных районов на выполнение передаваемых полномочий субъектов Российской Федерации (на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лет)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</si>
  <si>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</si>
  <si>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Субвенции бюджетам муниципальных районов на выполнение передаваемых полномочий субъектов Российской Федерации (на реализацию государственных полномочий по расчету и предоставлению дотаций поселениям, входящим в состав муниципального района края,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края" государственной программы Красноярского края "Управление государственными финансами")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</si>
  <si>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"О наделении органов местного самоуправления муниципальных районов и городских округов края государственными полномочиями по обеспечению отдыха и оздоровления детей")</t>
  </si>
  <si>
    <t>Субвенции бюджетам муниципальных районов на выполнение передаваемых полномочий субъектов Российской Федерации (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родителей)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</si>
  <si>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</si>
  <si>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</si>
  <si>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
</t>
  </si>
  <si>
    <t>ВСЕГО</t>
  </si>
  <si>
    <t>Субвенции бюджетам муниципальных районов края на выполнение передаваемых полномочий субъектов Российской Федерации  (по решению вопросов поддержки сельскохозяйственного производства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продовольствия")</t>
  </si>
  <si>
    <t>от 00.00.2024  №000</t>
  </si>
  <si>
    <t xml:space="preserve"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</si>
  <si>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</si>
  <si>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</si>
  <si>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</si>
  <si>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130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</si>
  <si>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</si>
  <si>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>7583</t>
  </si>
  <si>
    <t>Прочие субсидии бюджетам муниципальных районов (на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организациях)</t>
  </si>
  <si>
    <t>803</t>
  </si>
  <si>
    <t>Субвенции бюджетам муниципальных районов края на выполнение передаваемых полномочийх полномочий субъектов Российской Федерации (по отлову и содержанию безнадзорных животных в рамках подпрограммы "Развитие подотрасли животноводства, переработки и реализации продукции животноводства"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продовольствия")</t>
  </si>
  <si>
    <t xml:space="preserve">Доходы районного бюджета на 2025 год и плановый период 2026-2027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</si>
</sst>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#,##0_ ;[Red]\-#,##0\ "/>
    <numFmt numFmtId="167" formatCode="0.0"/>
    <numFmt numFmtId="168" formatCode="?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sz val="12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0" fontId="26" fillId="0" borderId="0"/>
  </cellStyleXfs>
  <cellXfs count="88">
    <xf numFmtId="0" fontId="0" fillId="0" borderId="0" xfId="0"/>
    <xf numFmtId="0" fontId="20" fillId="0" borderId="0" xfId="0" quotePrefix="1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0" fontId="19" fillId="0" borderId="0" xfId="0" applyFont="1" applyFill="1" applyAlignment="1">
      <alignment horizontal="right" wrapText="1"/>
    </xf>
    <xf numFmtId="0" fontId="20" fillId="0" borderId="0" xfId="0" applyFont="1" applyFill="1" applyAlignment="1">
      <alignment wrapText="1"/>
    </xf>
    <xf numFmtId="0" fontId="20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right" wrapText="1"/>
    </xf>
    <xf numFmtId="0" fontId="24" fillId="0" borderId="0" xfId="0" applyFont="1" applyFill="1" applyAlignment="1">
      <alignment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11" xfId="0" quotePrefix="1" applyNumberFormat="1" applyFont="1" applyFill="1" applyBorder="1" applyAlignment="1">
      <alignment horizontal="center" vertical="center" textRotation="90" wrapText="1"/>
    </xf>
    <xf numFmtId="0" fontId="22" fillId="0" borderId="11" xfId="0" quotePrefix="1" applyFont="1" applyFill="1" applyBorder="1" applyAlignment="1">
      <alignment horizontal="center" vertical="center" textRotation="90" wrapText="1"/>
    </xf>
    <xf numFmtId="0" fontId="22" fillId="0" borderId="11" xfId="0" quotePrefix="1" applyNumberFormat="1" applyFont="1" applyFill="1" applyBorder="1" applyAlignment="1">
      <alignment horizontal="center" vertical="center" wrapText="1"/>
    </xf>
    <xf numFmtId="0" fontId="22" fillId="0" borderId="11" xfId="0" quotePrefix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11" xfId="0" applyFont="1" applyFill="1" applyBorder="1" applyAlignment="1">
      <alignment horizontal="left" vertical="top"/>
    </xf>
    <xf numFmtId="49" fontId="23" fillId="0" borderId="11" xfId="0" applyNumberFormat="1" applyFont="1" applyFill="1" applyBorder="1" applyAlignment="1">
      <alignment horizontal="center" vertical="top"/>
    </xf>
    <xf numFmtId="0" fontId="23" fillId="0" borderId="0" xfId="0" applyFont="1" applyFill="1"/>
    <xf numFmtId="0" fontId="19" fillId="0" borderId="0" xfId="0" applyFont="1" applyFill="1"/>
    <xf numFmtId="49" fontId="19" fillId="0" borderId="0" xfId="0" applyNumberFormat="1" applyFont="1" applyFill="1"/>
    <xf numFmtId="0" fontId="20" fillId="0" borderId="0" xfId="0" applyFont="1" applyFill="1" applyBorder="1" applyAlignment="1">
      <alignment wrapText="1"/>
    </xf>
    <xf numFmtId="165" fontId="20" fillId="0" borderId="0" xfId="0" applyNumberFormat="1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165" fontId="24" fillId="0" borderId="0" xfId="0" applyNumberFormat="1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165" fontId="22" fillId="0" borderId="0" xfId="0" applyNumberFormat="1" applyFont="1" applyFill="1" applyBorder="1" applyAlignment="1">
      <alignment wrapText="1"/>
    </xf>
    <xf numFmtId="0" fontId="23" fillId="0" borderId="0" xfId="0" applyFont="1" applyFill="1" applyBorder="1"/>
    <xf numFmtId="165" fontId="23" fillId="0" borderId="0" xfId="0" applyNumberFormat="1" applyFont="1" applyFill="1" applyBorder="1"/>
    <xf numFmtId="3" fontId="23" fillId="0" borderId="0" xfId="0" applyNumberFormat="1" applyFont="1" applyFill="1" applyBorder="1"/>
    <xf numFmtId="0" fontId="19" fillId="0" borderId="0" xfId="0" applyFont="1" applyFill="1" applyBorder="1"/>
    <xf numFmtId="165" fontId="19" fillId="0" borderId="0" xfId="0" applyNumberFormat="1" applyFont="1" applyFill="1" applyBorder="1"/>
    <xf numFmtId="4" fontId="19" fillId="0" borderId="0" xfId="0" applyNumberFormat="1" applyFont="1" applyFill="1"/>
    <xf numFmtId="0" fontId="23" fillId="0" borderId="11" xfId="0" applyNumberFormat="1" applyFont="1" applyFill="1" applyBorder="1" applyAlignment="1">
      <alignment vertical="top" wrapText="1"/>
    </xf>
    <xf numFmtId="0" fontId="23" fillId="0" borderId="11" xfId="0" quotePrefix="1" applyNumberFormat="1" applyFont="1" applyFill="1" applyBorder="1" applyAlignment="1">
      <alignment vertical="top" wrapText="1"/>
    </xf>
    <xf numFmtId="0" fontId="29" fillId="0" borderId="11" xfId="0" quotePrefix="1" applyNumberFormat="1" applyFont="1" applyFill="1" applyBorder="1" applyAlignment="1">
      <alignment horizontal="left" vertical="top" wrapText="1"/>
    </xf>
    <xf numFmtId="0" fontId="23" fillId="0" borderId="11" xfId="0" quotePrefix="1" applyNumberFormat="1" applyFont="1" applyFill="1" applyBorder="1" applyAlignment="1">
      <alignment horizontal="left" vertical="top" wrapText="1"/>
    </xf>
    <xf numFmtId="49" fontId="23" fillId="0" borderId="11" xfId="42" applyNumberFormat="1" applyFont="1" applyFill="1" applyBorder="1" applyAlignment="1">
      <alignment horizontal="center" vertical="top"/>
    </xf>
    <xf numFmtId="0" fontId="23" fillId="0" borderId="11" xfId="0" applyFont="1" applyFill="1" applyBorder="1" applyAlignment="1">
      <alignment horizontal="justify" vertical="top" wrapText="1"/>
    </xf>
    <xf numFmtId="0" fontId="23" fillId="0" borderId="11" xfId="0" applyNumberFormat="1" applyFont="1" applyFill="1" applyBorder="1" applyAlignment="1">
      <alignment horizontal="justify" vertical="top" wrapText="1"/>
    </xf>
    <xf numFmtId="168" fontId="23" fillId="0" borderId="11" xfId="0" applyNumberFormat="1" applyFont="1" applyBorder="1" applyAlignment="1" applyProtection="1">
      <alignment horizontal="left" vertical="center" wrapText="1"/>
    </xf>
    <xf numFmtId="49" fontId="23" fillId="0" borderId="11" xfId="0" applyNumberFormat="1" applyFont="1" applyBorder="1" applyAlignment="1" applyProtection="1">
      <alignment horizontal="left" vertical="center" wrapText="1"/>
    </xf>
    <xf numFmtId="0" fontId="23" fillId="0" borderId="11" xfId="0" applyFont="1" applyBorder="1" applyAlignment="1">
      <alignment vertical="center" wrapText="1"/>
    </xf>
    <xf numFmtId="49" fontId="23" fillId="0" borderId="14" xfId="0" applyNumberFormat="1" applyFont="1" applyBorder="1" applyAlignment="1" applyProtection="1">
      <alignment horizontal="left" vertical="center" wrapText="1"/>
    </xf>
    <xf numFmtId="49" fontId="23" fillId="0" borderId="11" xfId="0" applyNumberFormat="1" applyFont="1" applyBorder="1" applyAlignment="1" applyProtection="1">
      <alignment horizontal="left" vertical="top" wrapText="1"/>
    </xf>
    <xf numFmtId="49" fontId="23" fillId="0" borderId="14" xfId="0" applyNumberFormat="1" applyFont="1" applyBorder="1" applyAlignment="1" applyProtection="1">
      <alignment horizontal="left" vertical="top" wrapText="1"/>
    </xf>
    <xf numFmtId="168" fontId="23" fillId="0" borderId="11" xfId="0" applyNumberFormat="1" applyFont="1" applyBorder="1" applyAlignment="1" applyProtection="1">
      <alignment horizontal="left" vertical="top" wrapText="1"/>
    </xf>
    <xf numFmtId="49" fontId="23" fillId="0" borderId="11" xfId="42" applyNumberFormat="1" applyFont="1" applyFill="1" applyBorder="1" applyAlignment="1">
      <alignment vertical="top"/>
    </xf>
    <xf numFmtId="49" fontId="23" fillId="0" borderId="11" xfId="44" applyNumberFormat="1" applyFont="1" applyFill="1" applyBorder="1" applyAlignment="1" applyProtection="1">
      <alignment horizontal="left" vertical="top" wrapText="1"/>
    </xf>
    <xf numFmtId="168" fontId="23" fillId="0" borderId="11" xfId="44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 wrapText="1"/>
    </xf>
    <xf numFmtId="2" fontId="23" fillId="0" borderId="11" xfId="0" applyNumberFormat="1" applyFont="1" applyFill="1" applyBorder="1" applyAlignment="1">
      <alignment vertical="top" wrapText="1"/>
    </xf>
    <xf numFmtId="167" fontId="23" fillId="0" borderId="15" xfId="0" applyNumberFormat="1" applyFont="1" applyFill="1" applyBorder="1" applyAlignment="1">
      <alignment horizontal="right" vertical="center" wrapText="1"/>
    </xf>
    <xf numFmtId="49" fontId="22" fillId="0" borderId="11" xfId="0" applyNumberFormat="1" applyFont="1" applyFill="1" applyBorder="1" applyAlignment="1">
      <alignment horizontal="center" vertical="center" textRotation="90" wrapText="1"/>
    </xf>
    <xf numFmtId="49" fontId="23" fillId="0" borderId="11" xfId="0" applyNumberFormat="1" applyFont="1" applyFill="1" applyBorder="1"/>
    <xf numFmtId="168" fontId="23" fillId="0" borderId="11" xfId="0" applyNumberFormat="1" applyFont="1" applyFill="1" applyBorder="1" applyAlignment="1" applyProtection="1">
      <alignment horizontal="left" vertical="center" wrapText="1"/>
    </xf>
    <xf numFmtId="4" fontId="23" fillId="0" borderId="11" xfId="0" applyNumberFormat="1" applyFont="1" applyFill="1" applyBorder="1" applyAlignment="1">
      <alignment horizontal="right" vertical="center" wrapText="1"/>
    </xf>
    <xf numFmtId="165" fontId="23" fillId="0" borderId="11" xfId="0" applyNumberFormat="1" applyFont="1" applyFill="1" applyBorder="1" applyAlignment="1">
      <alignment horizontal="right" vertical="center" wrapText="1"/>
    </xf>
    <xf numFmtId="165" fontId="23" fillId="0" borderId="11" xfId="0" applyNumberFormat="1" applyFont="1" applyFill="1" applyBorder="1" applyAlignment="1">
      <alignment horizontal="right" vertical="center"/>
    </xf>
    <xf numFmtId="165" fontId="27" fillId="25" borderId="11" xfId="0" applyNumberFormat="1" applyFont="1" applyFill="1" applyBorder="1" applyAlignment="1">
      <alignment horizontal="right" vertical="center"/>
    </xf>
    <xf numFmtId="165" fontId="28" fillId="0" borderId="11" xfId="0" applyNumberFormat="1" applyFont="1" applyFill="1" applyBorder="1" applyAlignment="1">
      <alignment horizontal="right" vertical="center"/>
    </xf>
    <xf numFmtId="165" fontId="23" fillId="24" borderId="11" xfId="0" applyNumberFormat="1" applyFont="1" applyFill="1" applyBorder="1" applyAlignment="1">
      <alignment horizontal="right" vertical="center" wrapText="1"/>
    </xf>
    <xf numFmtId="165" fontId="23" fillId="24" borderId="11" xfId="0" applyNumberFormat="1" applyFont="1" applyFill="1" applyBorder="1" applyAlignment="1">
      <alignment horizontal="right" vertical="center"/>
    </xf>
    <xf numFmtId="165" fontId="23" fillId="0" borderId="11" xfId="0" applyNumberFormat="1" applyFont="1" applyBorder="1" applyAlignment="1" applyProtection="1">
      <alignment horizontal="right" vertical="center" wrapText="1"/>
    </xf>
    <xf numFmtId="165" fontId="23" fillId="0" borderId="11" xfId="0" applyNumberFormat="1" applyFont="1" applyFill="1" applyBorder="1" applyAlignment="1" applyProtection="1">
      <alignment horizontal="right" vertical="center" wrapText="1"/>
    </xf>
    <xf numFmtId="165" fontId="23" fillId="0" borderId="11" xfId="0" applyNumberFormat="1" applyFont="1" applyFill="1" applyBorder="1" applyAlignment="1">
      <alignment horizontal="right"/>
    </xf>
    <xf numFmtId="165" fontId="23" fillId="0" borderId="15" xfId="0" applyNumberFormat="1" applyFont="1" applyBorder="1" applyAlignment="1" applyProtection="1">
      <alignment horizontal="right" vertical="center" wrapText="1"/>
    </xf>
    <xf numFmtId="165" fontId="23" fillId="0" borderId="11" xfId="0" applyNumberFormat="1" applyFont="1" applyFill="1" applyBorder="1"/>
    <xf numFmtId="0" fontId="23" fillId="0" borderId="0" xfId="0" applyFont="1" applyAlignment="1">
      <alignment vertical="center" wrapText="1"/>
    </xf>
    <xf numFmtId="4" fontId="23" fillId="0" borderId="11" xfId="0" applyNumberFormat="1" applyFont="1" applyFill="1" applyBorder="1" applyAlignment="1">
      <alignment horizontal="right" vertical="center"/>
    </xf>
    <xf numFmtId="4" fontId="23" fillId="0" borderId="11" xfId="0" applyNumberFormat="1" applyFont="1" applyBorder="1" applyAlignment="1" applyProtection="1">
      <alignment horizontal="right" vertical="center" wrapText="1"/>
    </xf>
    <xf numFmtId="4" fontId="23" fillId="25" borderId="11" xfId="0" applyNumberFormat="1" applyFont="1" applyFill="1" applyBorder="1" applyAlignment="1">
      <alignment horizontal="right" vertical="center"/>
    </xf>
    <xf numFmtId="4" fontId="23" fillId="0" borderId="15" xfId="0" applyNumberFormat="1" applyFont="1" applyFill="1" applyBorder="1" applyAlignment="1">
      <alignment horizontal="right" vertical="center" wrapText="1"/>
    </xf>
    <xf numFmtId="165" fontId="23" fillId="25" borderId="11" xfId="0" applyNumberFormat="1" applyFont="1" applyFill="1" applyBorder="1" applyAlignment="1">
      <alignment horizontal="right" vertical="center"/>
    </xf>
    <xf numFmtId="166" fontId="19" fillId="0" borderId="0" xfId="0" applyNumberFormat="1" applyFont="1" applyFill="1" applyAlignment="1">
      <alignment horizontal="right" vertical="center"/>
    </xf>
    <xf numFmtId="166" fontId="19" fillId="0" borderId="0" xfId="0" applyNumberFormat="1" applyFont="1" applyFill="1" applyAlignment="1">
      <alignment horizontal="right" vertical="center" wrapText="1"/>
    </xf>
    <xf numFmtId="0" fontId="30" fillId="0" borderId="0" xfId="0" applyFont="1" applyAlignment="1">
      <alignment horizontal="right" vertical="center"/>
    </xf>
    <xf numFmtId="0" fontId="22" fillId="0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wrapText="1"/>
    </xf>
    <xf numFmtId="0" fontId="0" fillId="0" borderId="11" xfId="0" applyFont="1" applyBorder="1" applyAlignment="1">
      <alignment wrapText="1"/>
    </xf>
    <xf numFmtId="0" fontId="20" fillId="0" borderId="0" xfId="0" applyFont="1" applyFill="1" applyBorder="1" applyAlignment="1">
      <alignment horizont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textRotation="90" wrapText="1"/>
    </xf>
    <xf numFmtId="49" fontId="22" fillId="0" borderId="11" xfId="0" applyNumberFormat="1" applyFont="1" applyFill="1" applyBorder="1" applyAlignment="1">
      <alignment horizontal="center" vertical="center" textRotation="90" wrapText="1"/>
    </xf>
    <xf numFmtId="0" fontId="23" fillId="0" borderId="16" xfId="0" applyFont="1" applyFill="1" applyBorder="1" applyAlignment="1">
      <alignment horizontal="center" vertical="top" wrapText="1"/>
    </xf>
    <xf numFmtId="0" fontId="0" fillId="0" borderId="18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 vertical="center" textRotation="90" wrapText="1"/>
    </xf>
    <xf numFmtId="0" fontId="22" fillId="0" borderId="13" xfId="0" applyFont="1" applyFill="1" applyBorder="1" applyAlignment="1">
      <alignment horizontal="center" vertical="center" textRotation="90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Normal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Доходы" xfId="44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T150"/>
  <sheetViews>
    <sheetView tabSelected="1" view="pageBreakPreview" topLeftCell="A142" zoomScaleNormal="90" zoomScaleSheetLayoutView="100" workbookViewId="0">
      <selection activeCell="K15" sqref="K15"/>
    </sheetView>
  </sheetViews>
  <sheetFormatPr defaultRowHeight="15.75" x14ac:dyDescent="0.25"/>
  <cols>
    <col min="1" max="1" width="4.42578125" style="17" customWidth="1"/>
    <col min="2" max="2" width="4.5703125" style="18" customWidth="1"/>
    <col min="3" max="3" width="3.140625" style="18" customWidth="1"/>
    <col min="4" max="4" width="3.42578125" style="18" customWidth="1"/>
    <col min="5" max="5" width="3.28515625" style="18" customWidth="1"/>
    <col min="6" max="6" width="4.42578125" style="18" customWidth="1"/>
    <col min="7" max="7" width="3" style="18" customWidth="1"/>
    <col min="8" max="8" width="6.5703125" style="18" customWidth="1"/>
    <col min="9" max="9" width="5.5703125" style="18" customWidth="1"/>
    <col min="10" max="10" width="58.5703125" style="18" customWidth="1"/>
    <col min="11" max="11" width="15.7109375" style="17" customWidth="1"/>
    <col min="12" max="12" width="15.85546875" style="17" customWidth="1"/>
    <col min="13" max="13" width="16.42578125" style="17" customWidth="1"/>
    <col min="14" max="14" width="7.42578125" style="28" customWidth="1"/>
    <col min="15" max="15" width="6.85546875" style="28" customWidth="1"/>
    <col min="16" max="16" width="4.140625" style="28" customWidth="1"/>
    <col min="17" max="17" width="3.7109375" style="28" customWidth="1"/>
    <col min="18" max="18" width="4.5703125" style="28" customWidth="1"/>
    <col min="19" max="19" width="2.7109375" style="28" bestFit="1" customWidth="1"/>
    <col min="20" max="20" width="4.42578125" style="28" bestFit="1" customWidth="1"/>
    <col min="21" max="21" width="3.5703125" style="28" bestFit="1" customWidth="1"/>
    <col min="22" max="22" width="10.85546875" style="28" bestFit="1" customWidth="1"/>
    <col min="23" max="24" width="11" style="29" bestFit="1" customWidth="1"/>
    <col min="25" max="27" width="9.42578125" style="28" customWidth="1"/>
    <col min="28" max="28" width="5.7109375" style="28" customWidth="1"/>
    <col min="29" max="32" width="4.28515625" style="28" customWidth="1"/>
    <col min="33" max="46" width="9.140625" style="28"/>
    <col min="47" max="16384" width="9.140625" style="17"/>
  </cols>
  <sheetData>
    <row r="1" spans="1:46" x14ac:dyDescent="0.25">
      <c r="L1" s="72" t="s">
        <v>174</v>
      </c>
      <c r="M1" s="72"/>
    </row>
    <row r="2" spans="1:46" ht="53.25" customHeight="1" x14ac:dyDescent="0.25">
      <c r="L2" s="73" t="s">
        <v>173</v>
      </c>
      <c r="M2" s="73"/>
    </row>
    <row r="3" spans="1:46" ht="29.25" customHeight="1" x14ac:dyDescent="0.25">
      <c r="L3" s="72" t="s">
        <v>235</v>
      </c>
      <c r="M3" s="74"/>
    </row>
    <row r="5" spans="1:46" s="4" customForma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19"/>
      <c r="O5" s="19"/>
      <c r="P5" s="19"/>
      <c r="Q5" s="19"/>
      <c r="R5" s="19"/>
      <c r="S5" s="19"/>
      <c r="T5" s="19"/>
      <c r="U5" s="19"/>
      <c r="V5" s="19"/>
      <c r="W5" s="20"/>
      <c r="X5" s="20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 s="4" customFormat="1" ht="15.75" customHeight="1" x14ac:dyDescent="0.25">
      <c r="A6" s="78" t="s">
        <v>246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19"/>
      <c r="O6" s="19"/>
      <c r="P6" s="19"/>
      <c r="Q6" s="19"/>
      <c r="R6" s="19"/>
      <c r="S6" s="19"/>
      <c r="T6" s="19"/>
      <c r="U6" s="19"/>
      <c r="V6" s="19"/>
      <c r="W6" s="20"/>
      <c r="X6" s="20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s="4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 t="s">
        <v>96</v>
      </c>
      <c r="N7" s="19"/>
      <c r="O7" s="19"/>
      <c r="P7" s="19"/>
      <c r="Q7" s="19"/>
      <c r="R7" s="19"/>
      <c r="S7" s="19"/>
      <c r="T7" s="19"/>
      <c r="U7" s="19"/>
      <c r="V7" s="19"/>
      <c r="W7" s="20"/>
      <c r="X7" s="20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</row>
    <row r="8" spans="1:46" s="4" customFormat="1" x14ac:dyDescent="0.25">
      <c r="A8" s="85" t="s">
        <v>175</v>
      </c>
      <c r="B8" s="76"/>
      <c r="C8" s="76"/>
      <c r="D8" s="76"/>
      <c r="E8" s="76"/>
      <c r="F8" s="76"/>
      <c r="G8" s="76"/>
      <c r="H8" s="76"/>
      <c r="I8" s="76"/>
      <c r="J8" s="82" t="s">
        <v>176</v>
      </c>
      <c r="K8" s="75">
        <v>2025</v>
      </c>
      <c r="L8" s="75">
        <v>2026</v>
      </c>
      <c r="M8" s="75">
        <v>2026</v>
      </c>
      <c r="N8" s="19"/>
      <c r="O8" s="19"/>
      <c r="P8" s="19"/>
      <c r="Q8" s="19"/>
      <c r="R8" s="19"/>
      <c r="S8" s="19"/>
      <c r="T8" s="19"/>
      <c r="U8" s="19"/>
      <c r="V8" s="19"/>
      <c r="W8" s="20"/>
      <c r="X8" s="20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</row>
    <row r="9" spans="1:46" s="7" customFormat="1" ht="42.75" customHeight="1" x14ac:dyDescent="0.2">
      <c r="A9" s="86"/>
      <c r="B9" s="80" t="s">
        <v>13</v>
      </c>
      <c r="C9" s="79" t="s">
        <v>70</v>
      </c>
      <c r="D9" s="79"/>
      <c r="E9" s="79"/>
      <c r="F9" s="79"/>
      <c r="G9" s="79"/>
      <c r="H9" s="79" t="s">
        <v>71</v>
      </c>
      <c r="I9" s="79"/>
      <c r="J9" s="83"/>
      <c r="K9" s="76"/>
      <c r="L9" s="76"/>
      <c r="M9" s="77"/>
      <c r="N9" s="21"/>
      <c r="O9" s="21"/>
      <c r="P9" s="21"/>
      <c r="Q9" s="21"/>
      <c r="R9" s="21"/>
      <c r="S9" s="21"/>
      <c r="T9" s="21"/>
      <c r="U9" s="21"/>
      <c r="V9" s="21"/>
      <c r="W9" s="22"/>
      <c r="X9" s="2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s="7" customFormat="1" ht="127.5" customHeight="1" x14ac:dyDescent="0.2">
      <c r="A10" s="87"/>
      <c r="B10" s="81"/>
      <c r="C10" s="9" t="s">
        <v>0</v>
      </c>
      <c r="D10" s="9" t="s">
        <v>1</v>
      </c>
      <c r="E10" s="9" t="s">
        <v>2</v>
      </c>
      <c r="F10" s="9" t="s">
        <v>3</v>
      </c>
      <c r="G10" s="51" t="s">
        <v>6</v>
      </c>
      <c r="H10" s="51" t="s">
        <v>15</v>
      </c>
      <c r="I10" s="51" t="s">
        <v>14</v>
      </c>
      <c r="J10" s="84"/>
      <c r="K10" s="76"/>
      <c r="L10" s="76"/>
      <c r="M10" s="77"/>
      <c r="N10" s="21"/>
      <c r="O10" s="21"/>
      <c r="P10" s="21"/>
      <c r="Q10" s="21"/>
      <c r="R10" s="21"/>
      <c r="S10" s="21"/>
      <c r="T10" s="21"/>
      <c r="U10" s="21"/>
      <c r="V10" s="21"/>
      <c r="W10" s="22"/>
      <c r="X10" s="22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s="13" customFormat="1" ht="12.75" x14ac:dyDescent="0.2">
      <c r="A11" s="10"/>
      <c r="B11" s="8" t="s">
        <v>4</v>
      </c>
      <c r="C11" s="8" t="s">
        <v>7</v>
      </c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8" t="s">
        <v>5</v>
      </c>
      <c r="J11" s="11">
        <v>9</v>
      </c>
      <c r="K11" s="12">
        <v>10</v>
      </c>
      <c r="L11" s="12">
        <v>11</v>
      </c>
      <c r="M11" s="12">
        <v>12</v>
      </c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4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6" s="16" customFormat="1" ht="12.75" x14ac:dyDescent="0.2">
      <c r="A12" s="14">
        <v>1</v>
      </c>
      <c r="B12" s="15" t="s">
        <v>17</v>
      </c>
      <c r="C12" s="15" t="s">
        <v>4</v>
      </c>
      <c r="D12" s="15" t="s">
        <v>16</v>
      </c>
      <c r="E12" s="15" t="s">
        <v>16</v>
      </c>
      <c r="F12" s="15" t="s">
        <v>17</v>
      </c>
      <c r="G12" s="15" t="s">
        <v>16</v>
      </c>
      <c r="H12" s="15" t="s">
        <v>18</v>
      </c>
      <c r="I12" s="15" t="s">
        <v>17</v>
      </c>
      <c r="J12" s="31" t="s">
        <v>19</v>
      </c>
      <c r="K12" s="55">
        <f>K13+K23+K32+K44+K47+K55+K60+K64</f>
        <v>79676350</v>
      </c>
      <c r="L12" s="55">
        <f>L13+L23+L32+L44+L47+L55+L60+L64</f>
        <v>84853360</v>
      </c>
      <c r="M12" s="55">
        <f>M13+M23+M32+M44+M47+M55+M60+M64</f>
        <v>89385480</v>
      </c>
      <c r="N12" s="26"/>
      <c r="O12" s="26"/>
      <c r="P12" s="26"/>
      <c r="Q12" s="26"/>
      <c r="R12" s="26"/>
      <c r="S12" s="25"/>
      <c r="T12" s="25"/>
      <c r="U12" s="25"/>
      <c r="V12" s="25"/>
      <c r="W12" s="26"/>
      <c r="X12" s="26"/>
      <c r="Y12" s="27"/>
      <c r="Z12" s="27"/>
      <c r="AA12" s="27"/>
      <c r="AB12" s="27"/>
      <c r="AC12" s="27"/>
      <c r="AD12" s="27"/>
      <c r="AE12" s="27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</row>
    <row r="13" spans="1:46" s="16" customFormat="1" ht="12.75" x14ac:dyDescent="0.2">
      <c r="A13" s="14">
        <v>2</v>
      </c>
      <c r="B13" s="15" t="s">
        <v>57</v>
      </c>
      <c r="C13" s="15" t="s">
        <v>4</v>
      </c>
      <c r="D13" s="15" t="s">
        <v>22</v>
      </c>
      <c r="E13" s="15" t="s">
        <v>16</v>
      </c>
      <c r="F13" s="15" t="s">
        <v>17</v>
      </c>
      <c r="G13" s="15" t="s">
        <v>16</v>
      </c>
      <c r="H13" s="15" t="s">
        <v>18</v>
      </c>
      <c r="I13" s="15" t="s">
        <v>17</v>
      </c>
      <c r="J13" s="31" t="s">
        <v>66</v>
      </c>
      <c r="K13" s="55">
        <f t="shared" ref="K13:M13" si="0">K14+K17</f>
        <v>50082510</v>
      </c>
      <c r="L13" s="55">
        <f t="shared" si="0"/>
        <v>54276520</v>
      </c>
      <c r="M13" s="55">
        <f t="shared" si="0"/>
        <v>57859240</v>
      </c>
      <c r="N13" s="26"/>
      <c r="O13" s="26"/>
      <c r="P13" s="26"/>
      <c r="Q13" s="26"/>
      <c r="R13" s="26"/>
      <c r="S13" s="25"/>
      <c r="T13" s="25"/>
      <c r="U13" s="25"/>
      <c r="V13" s="26"/>
      <c r="W13" s="26"/>
      <c r="X13" s="26"/>
      <c r="Y13" s="26"/>
      <c r="Z13" s="26"/>
      <c r="AA13" s="26"/>
      <c r="AB13" s="27"/>
      <c r="AC13" s="27"/>
      <c r="AD13" s="27"/>
      <c r="AE13" s="27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</row>
    <row r="14" spans="1:46" s="16" customFormat="1" ht="12.75" x14ac:dyDescent="0.2">
      <c r="A14" s="14">
        <v>3</v>
      </c>
      <c r="B14" s="15" t="s">
        <v>57</v>
      </c>
      <c r="C14" s="15" t="s">
        <v>4</v>
      </c>
      <c r="D14" s="15" t="s">
        <v>22</v>
      </c>
      <c r="E14" s="15" t="s">
        <v>22</v>
      </c>
      <c r="F14" s="15" t="s">
        <v>17</v>
      </c>
      <c r="G14" s="15" t="s">
        <v>16</v>
      </c>
      <c r="H14" s="15" t="s">
        <v>18</v>
      </c>
      <c r="I14" s="15" t="s">
        <v>23</v>
      </c>
      <c r="J14" s="31" t="s">
        <v>67</v>
      </c>
      <c r="K14" s="55">
        <f t="shared" ref="K14:M15" si="1">K15</f>
        <v>27700</v>
      </c>
      <c r="L14" s="55">
        <f t="shared" si="1"/>
        <v>29580</v>
      </c>
      <c r="M14" s="55">
        <f t="shared" si="1"/>
        <v>31990</v>
      </c>
      <c r="N14" s="25"/>
      <c r="O14" s="25"/>
      <c r="P14" s="25"/>
      <c r="Q14" s="25"/>
      <c r="R14" s="25"/>
      <c r="S14" s="25"/>
      <c r="T14" s="25"/>
      <c r="U14" s="25"/>
      <c r="V14" s="26"/>
      <c r="W14" s="26"/>
      <c r="X14" s="26"/>
      <c r="Y14" s="26"/>
      <c r="Z14" s="26"/>
      <c r="AA14" s="26"/>
      <c r="AB14" s="27"/>
      <c r="AC14" s="27"/>
      <c r="AD14" s="27"/>
      <c r="AE14" s="27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</row>
    <row r="15" spans="1:46" s="16" customFormat="1" ht="33.75" customHeight="1" x14ac:dyDescent="0.2">
      <c r="A15" s="14">
        <v>4</v>
      </c>
      <c r="B15" s="15" t="s">
        <v>57</v>
      </c>
      <c r="C15" s="15" t="s">
        <v>4</v>
      </c>
      <c r="D15" s="15" t="s">
        <v>22</v>
      </c>
      <c r="E15" s="15" t="s">
        <v>22</v>
      </c>
      <c r="F15" s="15" t="s">
        <v>48</v>
      </c>
      <c r="G15" s="15" t="s">
        <v>16</v>
      </c>
      <c r="H15" s="15" t="s">
        <v>18</v>
      </c>
      <c r="I15" s="15" t="s">
        <v>23</v>
      </c>
      <c r="J15" s="31" t="s">
        <v>193</v>
      </c>
      <c r="K15" s="55">
        <f t="shared" si="1"/>
        <v>27700</v>
      </c>
      <c r="L15" s="55">
        <f t="shared" si="1"/>
        <v>29580</v>
      </c>
      <c r="M15" s="55">
        <f t="shared" si="1"/>
        <v>31990</v>
      </c>
      <c r="N15" s="26"/>
      <c r="O15" s="26"/>
      <c r="P15" s="26"/>
      <c r="Q15" s="26"/>
      <c r="R15" s="26"/>
      <c r="S15" s="25"/>
      <c r="T15" s="25"/>
      <c r="U15" s="25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</row>
    <row r="16" spans="1:46" s="16" customFormat="1" ht="133.5" customHeight="1" x14ac:dyDescent="0.2">
      <c r="A16" s="14">
        <v>5</v>
      </c>
      <c r="B16" s="15" t="s">
        <v>57</v>
      </c>
      <c r="C16" s="15" t="s">
        <v>4</v>
      </c>
      <c r="D16" s="15" t="s">
        <v>22</v>
      </c>
      <c r="E16" s="15" t="s">
        <v>22</v>
      </c>
      <c r="F16" s="15" t="s">
        <v>49</v>
      </c>
      <c r="G16" s="15" t="s">
        <v>24</v>
      </c>
      <c r="H16" s="15" t="s">
        <v>18</v>
      </c>
      <c r="I16" s="15" t="s">
        <v>23</v>
      </c>
      <c r="J16" s="32" t="s">
        <v>236</v>
      </c>
      <c r="K16" s="55">
        <v>27700</v>
      </c>
      <c r="L16" s="55">
        <v>29580</v>
      </c>
      <c r="M16" s="55">
        <v>31990</v>
      </c>
      <c r="N16" s="25"/>
      <c r="O16" s="25"/>
      <c r="P16" s="25"/>
      <c r="Q16" s="25"/>
      <c r="R16" s="25"/>
      <c r="S16" s="25"/>
      <c r="T16" s="25"/>
      <c r="U16" s="25"/>
      <c r="V16" s="26"/>
      <c r="W16" s="26"/>
      <c r="X16" s="26"/>
      <c r="Y16" s="26"/>
      <c r="Z16" s="26"/>
      <c r="AA16" s="26"/>
      <c r="AB16" s="27"/>
      <c r="AC16" s="27"/>
      <c r="AD16" s="27"/>
      <c r="AE16" s="27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</row>
    <row r="17" spans="1:46" s="16" customFormat="1" ht="12.75" x14ac:dyDescent="0.2">
      <c r="A17" s="14">
        <v>6</v>
      </c>
      <c r="B17" s="15" t="s">
        <v>57</v>
      </c>
      <c r="C17" s="15" t="s">
        <v>4</v>
      </c>
      <c r="D17" s="15" t="s">
        <v>22</v>
      </c>
      <c r="E17" s="15" t="s">
        <v>24</v>
      </c>
      <c r="F17" s="15" t="s">
        <v>17</v>
      </c>
      <c r="G17" s="15" t="s">
        <v>22</v>
      </c>
      <c r="H17" s="15" t="s">
        <v>18</v>
      </c>
      <c r="I17" s="15" t="s">
        <v>23</v>
      </c>
      <c r="J17" s="31" t="s">
        <v>68</v>
      </c>
      <c r="K17" s="55">
        <f>K18+K19+K20+K21+K22</f>
        <v>50054810</v>
      </c>
      <c r="L17" s="55">
        <f t="shared" ref="L17:M17" si="2">L18+L19+L20+L21+L22</f>
        <v>54246940</v>
      </c>
      <c r="M17" s="55">
        <f t="shared" si="2"/>
        <v>57827250</v>
      </c>
      <c r="N17" s="26"/>
      <c r="O17" s="26"/>
      <c r="P17" s="26"/>
      <c r="Q17" s="26"/>
      <c r="R17" s="26"/>
      <c r="S17" s="25"/>
      <c r="T17" s="25"/>
      <c r="U17" s="25"/>
      <c r="V17" s="26"/>
      <c r="W17" s="26"/>
      <c r="X17" s="26"/>
      <c r="Y17" s="26"/>
      <c r="Z17" s="26"/>
      <c r="AA17" s="26"/>
      <c r="AB17" s="27"/>
      <c r="AC17" s="27"/>
      <c r="AD17" s="27"/>
      <c r="AE17" s="27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46" s="16" customFormat="1" ht="114.75" x14ac:dyDescent="0.2">
      <c r="A18" s="14">
        <v>7</v>
      </c>
      <c r="B18" s="15" t="s">
        <v>57</v>
      </c>
      <c r="C18" s="15" t="s">
        <v>4</v>
      </c>
      <c r="D18" s="15" t="s">
        <v>22</v>
      </c>
      <c r="E18" s="15" t="s">
        <v>24</v>
      </c>
      <c r="F18" s="15" t="s">
        <v>48</v>
      </c>
      <c r="G18" s="15" t="s">
        <v>22</v>
      </c>
      <c r="H18" s="15" t="s">
        <v>18</v>
      </c>
      <c r="I18" s="15" t="s">
        <v>23</v>
      </c>
      <c r="J18" s="33" t="s">
        <v>237</v>
      </c>
      <c r="K18" s="55">
        <v>49443700</v>
      </c>
      <c r="L18" s="55">
        <v>53610420</v>
      </c>
      <c r="M18" s="55">
        <v>57165410</v>
      </c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6"/>
      <c r="Y18" s="26"/>
      <c r="Z18" s="26"/>
      <c r="AA18" s="26"/>
      <c r="AB18" s="27"/>
      <c r="AC18" s="27"/>
      <c r="AD18" s="27"/>
      <c r="AE18" s="27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</row>
    <row r="19" spans="1:46" s="16" customFormat="1" ht="114.75" x14ac:dyDescent="0.2">
      <c r="A19" s="14">
        <v>8</v>
      </c>
      <c r="B19" s="15" t="s">
        <v>57</v>
      </c>
      <c r="C19" s="15" t="s">
        <v>4</v>
      </c>
      <c r="D19" s="15" t="s">
        <v>22</v>
      </c>
      <c r="E19" s="15" t="s">
        <v>24</v>
      </c>
      <c r="F19" s="15" t="s">
        <v>31</v>
      </c>
      <c r="G19" s="15" t="s">
        <v>22</v>
      </c>
      <c r="H19" s="15" t="s">
        <v>18</v>
      </c>
      <c r="I19" s="15" t="s">
        <v>23</v>
      </c>
      <c r="J19" s="33" t="s">
        <v>238</v>
      </c>
      <c r="K19" s="55">
        <v>51300</v>
      </c>
      <c r="L19" s="55">
        <v>53220</v>
      </c>
      <c r="M19" s="55">
        <v>55210</v>
      </c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6"/>
      <c r="Y19" s="26"/>
      <c r="Z19" s="26"/>
      <c r="AA19" s="26"/>
      <c r="AB19" s="27"/>
      <c r="AC19" s="27"/>
      <c r="AD19" s="27"/>
      <c r="AE19" s="27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</row>
    <row r="20" spans="1:46" s="16" customFormat="1" ht="51" x14ac:dyDescent="0.2">
      <c r="A20" s="14">
        <v>9</v>
      </c>
      <c r="B20" s="15" t="s">
        <v>57</v>
      </c>
      <c r="C20" s="15" t="s">
        <v>4</v>
      </c>
      <c r="D20" s="15" t="s">
        <v>22</v>
      </c>
      <c r="E20" s="15" t="s">
        <v>24</v>
      </c>
      <c r="F20" s="15" t="s">
        <v>34</v>
      </c>
      <c r="G20" s="15" t="s">
        <v>22</v>
      </c>
      <c r="H20" s="15" t="s">
        <v>18</v>
      </c>
      <c r="I20" s="15" t="s">
        <v>23</v>
      </c>
      <c r="J20" s="33" t="s">
        <v>194</v>
      </c>
      <c r="K20" s="55">
        <v>517440</v>
      </c>
      <c r="L20" s="55">
        <v>539170</v>
      </c>
      <c r="M20" s="55">
        <v>560740</v>
      </c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26"/>
      <c r="Y20" s="26"/>
      <c r="Z20" s="26"/>
      <c r="AA20" s="26"/>
      <c r="AB20" s="27"/>
      <c r="AC20" s="27"/>
      <c r="AD20" s="27"/>
      <c r="AE20" s="27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</row>
    <row r="21" spans="1:46" s="16" customFormat="1" ht="76.5" x14ac:dyDescent="0.2">
      <c r="A21" s="14">
        <v>10</v>
      </c>
      <c r="B21" s="15" t="s">
        <v>57</v>
      </c>
      <c r="C21" s="15" t="s">
        <v>4</v>
      </c>
      <c r="D21" s="15" t="s">
        <v>22</v>
      </c>
      <c r="E21" s="15" t="s">
        <v>24</v>
      </c>
      <c r="F21" s="15" t="s">
        <v>104</v>
      </c>
      <c r="G21" s="15" t="s">
        <v>22</v>
      </c>
      <c r="H21" s="15" t="s">
        <v>18</v>
      </c>
      <c r="I21" s="15" t="s">
        <v>23</v>
      </c>
      <c r="J21" s="34" t="s">
        <v>195</v>
      </c>
      <c r="K21" s="55">
        <v>28650</v>
      </c>
      <c r="L21" s="55">
        <v>29860</v>
      </c>
      <c r="M21" s="55">
        <v>31050</v>
      </c>
      <c r="N21" s="26"/>
      <c r="O21" s="26"/>
      <c r="P21" s="26"/>
      <c r="Q21" s="26"/>
      <c r="R21" s="26"/>
      <c r="S21" s="25"/>
      <c r="T21" s="25"/>
      <c r="U21" s="25"/>
      <c r="V21" s="25"/>
      <c r="W21" s="26"/>
      <c r="X21" s="26"/>
      <c r="Y21" s="26"/>
      <c r="Z21" s="26"/>
      <c r="AA21" s="26"/>
      <c r="AB21" s="27"/>
      <c r="AC21" s="27"/>
      <c r="AD21" s="27"/>
      <c r="AE21" s="27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</row>
    <row r="22" spans="1:46" s="16" customFormat="1" ht="51" x14ac:dyDescent="0.2">
      <c r="A22" s="14">
        <v>11</v>
      </c>
      <c r="B22" s="15" t="s">
        <v>57</v>
      </c>
      <c r="C22" s="15" t="s">
        <v>4</v>
      </c>
      <c r="D22" s="15" t="s">
        <v>22</v>
      </c>
      <c r="E22" s="15" t="s">
        <v>24</v>
      </c>
      <c r="F22" s="15" t="s">
        <v>240</v>
      </c>
      <c r="G22" s="15" t="s">
        <v>22</v>
      </c>
      <c r="H22" s="15" t="s">
        <v>18</v>
      </c>
      <c r="I22" s="15" t="s">
        <v>23</v>
      </c>
      <c r="J22" s="66" t="s">
        <v>241</v>
      </c>
      <c r="K22" s="54">
        <v>13720</v>
      </c>
      <c r="L22" s="54">
        <v>14270</v>
      </c>
      <c r="M22" s="54">
        <v>14840</v>
      </c>
      <c r="N22" s="26"/>
      <c r="O22" s="26"/>
      <c r="P22" s="26"/>
      <c r="Q22" s="26"/>
      <c r="R22" s="26"/>
      <c r="S22" s="25"/>
      <c r="T22" s="25"/>
      <c r="U22" s="25"/>
      <c r="V22" s="25"/>
      <c r="W22" s="26"/>
      <c r="X22" s="26"/>
      <c r="Y22" s="26"/>
      <c r="Z22" s="26"/>
      <c r="AA22" s="26"/>
      <c r="AB22" s="27"/>
      <c r="AC22" s="27"/>
      <c r="AD22" s="27"/>
      <c r="AE22" s="27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</row>
    <row r="23" spans="1:46" s="16" customFormat="1" ht="25.5" x14ac:dyDescent="0.2">
      <c r="A23" s="14">
        <v>12</v>
      </c>
      <c r="B23" s="15" t="s">
        <v>57</v>
      </c>
      <c r="C23" s="15" t="s">
        <v>4</v>
      </c>
      <c r="D23" s="15" t="s">
        <v>21</v>
      </c>
      <c r="E23" s="15" t="s">
        <v>16</v>
      </c>
      <c r="F23" s="15" t="s">
        <v>17</v>
      </c>
      <c r="G23" s="15" t="s">
        <v>16</v>
      </c>
      <c r="H23" s="15" t="s">
        <v>18</v>
      </c>
      <c r="I23" s="15" t="s">
        <v>17</v>
      </c>
      <c r="J23" s="31" t="s">
        <v>20</v>
      </c>
      <c r="K23" s="56">
        <f t="shared" ref="K23:M23" si="3">K24+K26+K28+K30</f>
        <v>88900</v>
      </c>
      <c r="L23" s="56">
        <f t="shared" si="3"/>
        <v>93800</v>
      </c>
      <c r="M23" s="56">
        <f t="shared" si="3"/>
        <v>98100</v>
      </c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26"/>
      <c r="Y23" s="26"/>
      <c r="Z23" s="26"/>
      <c r="AA23" s="26"/>
      <c r="AB23" s="27"/>
      <c r="AC23" s="27"/>
      <c r="AD23" s="27"/>
      <c r="AE23" s="27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</row>
    <row r="24" spans="1:46" s="16" customFormat="1" ht="70.5" customHeight="1" x14ac:dyDescent="0.2">
      <c r="A24" s="14">
        <v>13</v>
      </c>
      <c r="B24" s="15" t="s">
        <v>57</v>
      </c>
      <c r="C24" s="15" t="s">
        <v>4</v>
      </c>
      <c r="D24" s="15" t="s">
        <v>21</v>
      </c>
      <c r="E24" s="15" t="s">
        <v>24</v>
      </c>
      <c r="F24" s="15" t="s">
        <v>64</v>
      </c>
      <c r="G24" s="15" t="s">
        <v>22</v>
      </c>
      <c r="H24" s="15" t="s">
        <v>18</v>
      </c>
      <c r="I24" s="15" t="s">
        <v>23</v>
      </c>
      <c r="J24" s="31" t="s">
        <v>196</v>
      </c>
      <c r="K24" s="55">
        <f t="shared" ref="K24:M24" si="4">K25</f>
        <v>47400</v>
      </c>
      <c r="L24" s="55">
        <f t="shared" si="4"/>
        <v>49300</v>
      </c>
      <c r="M24" s="55">
        <f t="shared" si="4"/>
        <v>51600</v>
      </c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26"/>
      <c r="Y24" s="26"/>
      <c r="Z24" s="26"/>
      <c r="AA24" s="26"/>
      <c r="AB24" s="27"/>
      <c r="AC24" s="27"/>
      <c r="AD24" s="27"/>
      <c r="AE24" s="27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</row>
    <row r="25" spans="1:46" s="16" customFormat="1" ht="102" x14ac:dyDescent="0.2">
      <c r="A25" s="14">
        <v>14</v>
      </c>
      <c r="B25" s="15" t="s">
        <v>57</v>
      </c>
      <c r="C25" s="15" t="s">
        <v>4</v>
      </c>
      <c r="D25" s="15" t="s">
        <v>21</v>
      </c>
      <c r="E25" s="15" t="s">
        <v>24</v>
      </c>
      <c r="F25" s="15" t="s">
        <v>108</v>
      </c>
      <c r="G25" s="15" t="s">
        <v>22</v>
      </c>
      <c r="H25" s="15" t="s">
        <v>18</v>
      </c>
      <c r="I25" s="15" t="s">
        <v>23</v>
      </c>
      <c r="J25" s="31" t="s">
        <v>184</v>
      </c>
      <c r="K25" s="57">
        <v>47400</v>
      </c>
      <c r="L25" s="57">
        <v>49300</v>
      </c>
      <c r="M25" s="57">
        <v>51600</v>
      </c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26"/>
      <c r="Y25" s="26"/>
      <c r="Z25" s="26"/>
      <c r="AA25" s="26"/>
      <c r="AB25" s="27"/>
      <c r="AC25" s="27"/>
      <c r="AD25" s="27"/>
      <c r="AE25" s="27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</row>
    <row r="26" spans="1:46" s="16" customFormat="1" ht="76.5" x14ac:dyDescent="0.2">
      <c r="A26" s="14">
        <v>15</v>
      </c>
      <c r="B26" s="15" t="s">
        <v>57</v>
      </c>
      <c r="C26" s="15" t="s">
        <v>4</v>
      </c>
      <c r="D26" s="15" t="s">
        <v>21</v>
      </c>
      <c r="E26" s="15" t="s">
        <v>24</v>
      </c>
      <c r="F26" s="15" t="s">
        <v>65</v>
      </c>
      <c r="G26" s="15" t="s">
        <v>22</v>
      </c>
      <c r="H26" s="15" t="s">
        <v>18</v>
      </c>
      <c r="I26" s="15" t="s">
        <v>23</v>
      </c>
      <c r="J26" s="31" t="s">
        <v>185</v>
      </c>
      <c r="K26" s="55">
        <v>200</v>
      </c>
      <c r="L26" s="55">
        <v>300</v>
      </c>
      <c r="M26" s="55">
        <v>300</v>
      </c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6"/>
      <c r="Y26" s="26"/>
      <c r="Z26" s="26"/>
      <c r="AA26" s="26"/>
      <c r="AB26" s="27"/>
      <c r="AC26" s="27"/>
      <c r="AD26" s="27"/>
      <c r="AE26" s="27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</row>
    <row r="27" spans="1:46" s="16" customFormat="1" ht="57" customHeight="1" x14ac:dyDescent="0.2">
      <c r="A27" s="14">
        <v>16</v>
      </c>
      <c r="B27" s="15" t="s">
        <v>57</v>
      </c>
      <c r="C27" s="15" t="s">
        <v>4</v>
      </c>
      <c r="D27" s="15" t="s">
        <v>21</v>
      </c>
      <c r="E27" s="15" t="s">
        <v>24</v>
      </c>
      <c r="F27" s="15" t="s">
        <v>107</v>
      </c>
      <c r="G27" s="15" t="s">
        <v>22</v>
      </c>
      <c r="H27" s="15" t="s">
        <v>18</v>
      </c>
      <c r="I27" s="15" t="s">
        <v>23</v>
      </c>
      <c r="J27" s="31" t="s">
        <v>186</v>
      </c>
      <c r="K27" s="55">
        <v>200</v>
      </c>
      <c r="L27" s="55">
        <v>300</v>
      </c>
      <c r="M27" s="55">
        <v>300</v>
      </c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26"/>
      <c r="Y27" s="26"/>
      <c r="Z27" s="26"/>
      <c r="AA27" s="26"/>
      <c r="AB27" s="27"/>
      <c r="AC27" s="27"/>
      <c r="AD27" s="27"/>
      <c r="AE27" s="27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</row>
    <row r="28" spans="1:46" s="16" customFormat="1" ht="59.25" customHeight="1" x14ac:dyDescent="0.2">
      <c r="A28" s="14">
        <v>17</v>
      </c>
      <c r="B28" s="15" t="s">
        <v>57</v>
      </c>
      <c r="C28" s="15" t="s">
        <v>4</v>
      </c>
      <c r="D28" s="15" t="s">
        <v>21</v>
      </c>
      <c r="E28" s="15" t="s">
        <v>24</v>
      </c>
      <c r="F28" s="15" t="s">
        <v>58</v>
      </c>
      <c r="G28" s="15" t="s">
        <v>22</v>
      </c>
      <c r="H28" s="15" t="s">
        <v>18</v>
      </c>
      <c r="I28" s="15" t="s">
        <v>23</v>
      </c>
      <c r="J28" s="31" t="s">
        <v>187</v>
      </c>
      <c r="K28" s="55">
        <f t="shared" ref="K28:M28" si="5">K29</f>
        <v>48700</v>
      </c>
      <c r="L28" s="55">
        <f t="shared" si="5"/>
        <v>51700</v>
      </c>
      <c r="M28" s="55">
        <f t="shared" si="5"/>
        <v>54000</v>
      </c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6"/>
      <c r="Y28" s="26"/>
      <c r="Z28" s="26"/>
      <c r="AA28" s="26"/>
      <c r="AB28" s="27"/>
      <c r="AC28" s="27"/>
      <c r="AD28" s="27"/>
      <c r="AE28" s="27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</row>
    <row r="29" spans="1:46" s="16" customFormat="1" ht="82.5" customHeight="1" x14ac:dyDescent="0.2">
      <c r="A29" s="14">
        <v>18</v>
      </c>
      <c r="B29" s="15" t="s">
        <v>57</v>
      </c>
      <c r="C29" s="15" t="s">
        <v>4</v>
      </c>
      <c r="D29" s="15" t="s">
        <v>21</v>
      </c>
      <c r="E29" s="15" t="s">
        <v>24</v>
      </c>
      <c r="F29" s="15" t="s">
        <v>106</v>
      </c>
      <c r="G29" s="15" t="s">
        <v>22</v>
      </c>
      <c r="H29" s="15" t="s">
        <v>18</v>
      </c>
      <c r="I29" s="15" t="s">
        <v>23</v>
      </c>
      <c r="J29" s="31" t="s">
        <v>188</v>
      </c>
      <c r="K29" s="57">
        <v>48700</v>
      </c>
      <c r="L29" s="57">
        <v>51700</v>
      </c>
      <c r="M29" s="57">
        <v>54000</v>
      </c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26"/>
      <c r="Y29" s="26"/>
      <c r="Z29" s="26"/>
      <c r="AA29" s="26"/>
      <c r="AB29" s="27"/>
      <c r="AC29" s="27"/>
      <c r="AD29" s="27"/>
      <c r="AE29" s="27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</row>
    <row r="30" spans="1:46" s="16" customFormat="1" ht="65.25" customHeight="1" x14ac:dyDescent="0.2">
      <c r="A30" s="14">
        <v>19</v>
      </c>
      <c r="B30" s="15" t="s">
        <v>57</v>
      </c>
      <c r="C30" s="15" t="s">
        <v>4</v>
      </c>
      <c r="D30" s="15" t="s">
        <v>21</v>
      </c>
      <c r="E30" s="15" t="s">
        <v>24</v>
      </c>
      <c r="F30" s="15" t="s">
        <v>47</v>
      </c>
      <c r="G30" s="15" t="s">
        <v>22</v>
      </c>
      <c r="H30" s="15" t="s">
        <v>18</v>
      </c>
      <c r="I30" s="15" t="s">
        <v>23</v>
      </c>
      <c r="J30" s="31" t="s">
        <v>189</v>
      </c>
      <c r="K30" s="55">
        <f t="shared" ref="K30:M30" si="6">K31</f>
        <v>-7400</v>
      </c>
      <c r="L30" s="55">
        <f t="shared" si="6"/>
        <v>-7500</v>
      </c>
      <c r="M30" s="55">
        <f t="shared" si="6"/>
        <v>-7800</v>
      </c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26"/>
      <c r="Y30" s="26"/>
      <c r="Z30" s="26"/>
      <c r="AA30" s="26"/>
      <c r="AB30" s="27"/>
      <c r="AC30" s="27"/>
      <c r="AD30" s="27"/>
      <c r="AE30" s="27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</row>
    <row r="31" spans="1:46" s="16" customFormat="1" ht="88.5" customHeight="1" x14ac:dyDescent="0.2">
      <c r="A31" s="14">
        <v>20</v>
      </c>
      <c r="B31" s="15" t="s">
        <v>57</v>
      </c>
      <c r="C31" s="15" t="s">
        <v>4</v>
      </c>
      <c r="D31" s="15" t="s">
        <v>21</v>
      </c>
      <c r="E31" s="15" t="s">
        <v>24</v>
      </c>
      <c r="F31" s="15" t="s">
        <v>105</v>
      </c>
      <c r="G31" s="15" t="s">
        <v>22</v>
      </c>
      <c r="H31" s="15" t="s">
        <v>18</v>
      </c>
      <c r="I31" s="15" t="s">
        <v>23</v>
      </c>
      <c r="J31" s="31" t="s">
        <v>190</v>
      </c>
      <c r="K31" s="57">
        <v>-7400</v>
      </c>
      <c r="L31" s="57">
        <v>-7500</v>
      </c>
      <c r="M31" s="57">
        <v>-7800</v>
      </c>
      <c r="N31" s="26"/>
      <c r="O31" s="26"/>
      <c r="P31" s="26"/>
      <c r="Q31" s="26"/>
      <c r="R31" s="26"/>
      <c r="S31" s="25"/>
      <c r="T31" s="25"/>
      <c r="U31" s="25"/>
      <c r="V31" s="25"/>
      <c r="W31" s="26"/>
      <c r="X31" s="26"/>
      <c r="Y31" s="27"/>
      <c r="Z31" s="27"/>
      <c r="AA31" s="27"/>
      <c r="AB31" s="27"/>
      <c r="AC31" s="27"/>
      <c r="AD31" s="27"/>
      <c r="AE31" s="27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</row>
    <row r="32" spans="1:46" s="16" customFormat="1" ht="32.25" customHeight="1" x14ac:dyDescent="0.2">
      <c r="A32" s="14">
        <v>21</v>
      </c>
      <c r="B32" s="15" t="s">
        <v>57</v>
      </c>
      <c r="C32" s="15" t="s">
        <v>4</v>
      </c>
      <c r="D32" s="15" t="s">
        <v>33</v>
      </c>
      <c r="E32" s="15" t="s">
        <v>16</v>
      </c>
      <c r="F32" s="15" t="s">
        <v>17</v>
      </c>
      <c r="G32" s="15" t="s">
        <v>16</v>
      </c>
      <c r="H32" s="15" t="s">
        <v>18</v>
      </c>
      <c r="I32" s="15" t="s">
        <v>17</v>
      </c>
      <c r="J32" s="31" t="s">
        <v>69</v>
      </c>
      <c r="K32" s="55">
        <f>K33+K39+K40+K42</f>
        <v>17940080</v>
      </c>
      <c r="L32" s="55">
        <f>L33+L39+L40+L42</f>
        <v>18918180</v>
      </c>
      <c r="M32" s="55">
        <f>M33+M39+M40+M42</f>
        <v>19863280</v>
      </c>
      <c r="N32" s="26"/>
      <c r="O32" s="26"/>
      <c r="P32" s="26"/>
      <c r="Q32" s="26"/>
      <c r="R32" s="26"/>
      <c r="S32" s="25"/>
      <c r="T32" s="25"/>
      <c r="U32" s="25"/>
      <c r="V32" s="25"/>
      <c r="W32" s="26"/>
      <c r="X32" s="26"/>
      <c r="Y32" s="27"/>
      <c r="Z32" s="27"/>
      <c r="AA32" s="27"/>
      <c r="AB32" s="27"/>
      <c r="AC32" s="27"/>
      <c r="AD32" s="27"/>
      <c r="AE32" s="27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</row>
    <row r="33" spans="1:46" s="16" customFormat="1" ht="34.5" customHeight="1" x14ac:dyDescent="0.2">
      <c r="A33" s="14">
        <v>22</v>
      </c>
      <c r="B33" s="15" t="s">
        <v>57</v>
      </c>
      <c r="C33" s="35" t="s">
        <v>4</v>
      </c>
      <c r="D33" s="35" t="s">
        <v>33</v>
      </c>
      <c r="E33" s="35" t="s">
        <v>22</v>
      </c>
      <c r="F33" s="35" t="s">
        <v>17</v>
      </c>
      <c r="G33" s="35" t="s">
        <v>16</v>
      </c>
      <c r="H33" s="35" t="s">
        <v>18</v>
      </c>
      <c r="I33" s="35" t="s">
        <v>23</v>
      </c>
      <c r="J33" s="36" t="s">
        <v>109</v>
      </c>
      <c r="K33" s="55">
        <f t="shared" ref="K33:M33" si="7">K34+K36</f>
        <v>13361480</v>
      </c>
      <c r="L33" s="55">
        <f t="shared" si="7"/>
        <v>14073510</v>
      </c>
      <c r="M33" s="55">
        <f t="shared" si="7"/>
        <v>14761980</v>
      </c>
      <c r="N33" s="26"/>
      <c r="O33" s="26"/>
      <c r="P33" s="26"/>
      <c r="Q33" s="26"/>
      <c r="R33" s="26"/>
      <c r="S33" s="25"/>
      <c r="T33" s="25"/>
      <c r="U33" s="25"/>
      <c r="V33" s="25"/>
      <c r="W33" s="26"/>
      <c r="X33" s="26"/>
      <c r="Y33" s="27"/>
      <c r="Z33" s="27"/>
      <c r="AA33" s="27"/>
      <c r="AB33" s="27"/>
      <c r="AC33" s="27"/>
      <c r="AD33" s="27"/>
      <c r="AE33" s="27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16" customFormat="1" ht="29.25" customHeight="1" x14ac:dyDescent="0.2">
      <c r="A34" s="14">
        <v>23</v>
      </c>
      <c r="B34" s="15" t="s">
        <v>57</v>
      </c>
      <c r="C34" s="35" t="s">
        <v>4</v>
      </c>
      <c r="D34" s="35" t="s">
        <v>33</v>
      </c>
      <c r="E34" s="35" t="s">
        <v>22</v>
      </c>
      <c r="F34" s="35" t="s">
        <v>48</v>
      </c>
      <c r="G34" s="35" t="s">
        <v>22</v>
      </c>
      <c r="H34" s="35" t="s">
        <v>18</v>
      </c>
      <c r="I34" s="35" t="s">
        <v>23</v>
      </c>
      <c r="J34" s="36" t="s">
        <v>197</v>
      </c>
      <c r="K34" s="55">
        <f t="shared" ref="K34:M34" si="8">K35</f>
        <v>7503430</v>
      </c>
      <c r="L34" s="55">
        <f t="shared" si="8"/>
        <v>7964630</v>
      </c>
      <c r="M34" s="55">
        <f t="shared" si="8"/>
        <v>8403630</v>
      </c>
      <c r="N34" s="26"/>
      <c r="O34" s="26"/>
      <c r="P34" s="26"/>
      <c r="Q34" s="26"/>
      <c r="R34" s="26"/>
      <c r="S34" s="25"/>
      <c r="T34" s="25"/>
      <c r="U34" s="25"/>
      <c r="V34" s="25"/>
      <c r="W34" s="26"/>
      <c r="X34" s="26"/>
      <c r="Y34" s="27"/>
      <c r="Z34" s="27"/>
      <c r="AA34" s="27"/>
      <c r="AB34" s="27"/>
      <c r="AC34" s="27"/>
      <c r="AD34" s="27"/>
      <c r="AE34" s="27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s="16" customFormat="1" ht="40.5" customHeight="1" x14ac:dyDescent="0.2">
      <c r="A35" s="14">
        <v>24</v>
      </c>
      <c r="B35" s="15" t="s">
        <v>57</v>
      </c>
      <c r="C35" s="35" t="s">
        <v>4</v>
      </c>
      <c r="D35" s="35" t="s">
        <v>33</v>
      </c>
      <c r="E35" s="35" t="s">
        <v>22</v>
      </c>
      <c r="F35" s="35" t="s">
        <v>110</v>
      </c>
      <c r="G35" s="35" t="s">
        <v>22</v>
      </c>
      <c r="H35" s="35" t="s">
        <v>18</v>
      </c>
      <c r="I35" s="35" t="s">
        <v>23</v>
      </c>
      <c r="J35" s="36" t="s">
        <v>111</v>
      </c>
      <c r="K35" s="58">
        <v>7503430</v>
      </c>
      <c r="L35" s="58">
        <v>7964630</v>
      </c>
      <c r="M35" s="58">
        <v>8403630</v>
      </c>
      <c r="N35" s="26"/>
      <c r="O35" s="26"/>
      <c r="P35" s="26"/>
      <c r="Q35" s="26"/>
      <c r="R35" s="26"/>
      <c r="S35" s="25"/>
      <c r="T35" s="25"/>
      <c r="U35" s="25"/>
      <c r="V35" s="25"/>
      <c r="W35" s="26"/>
      <c r="X35" s="26"/>
      <c r="Y35" s="27"/>
      <c r="Z35" s="27"/>
      <c r="AA35" s="27"/>
      <c r="AB35" s="27"/>
      <c r="AC35" s="27"/>
      <c r="AD35" s="27"/>
      <c r="AE35" s="27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</row>
    <row r="36" spans="1:46" s="16" customFormat="1" ht="43.5" customHeight="1" x14ac:dyDescent="0.2">
      <c r="A36" s="14">
        <v>25</v>
      </c>
      <c r="B36" s="15" t="s">
        <v>57</v>
      </c>
      <c r="C36" s="35" t="s">
        <v>4</v>
      </c>
      <c r="D36" s="35" t="s">
        <v>33</v>
      </c>
      <c r="E36" s="35" t="s">
        <v>22</v>
      </c>
      <c r="F36" s="35" t="s">
        <v>31</v>
      </c>
      <c r="G36" s="35" t="s">
        <v>22</v>
      </c>
      <c r="H36" s="35" t="s">
        <v>18</v>
      </c>
      <c r="I36" s="35" t="s">
        <v>23</v>
      </c>
      <c r="J36" s="36" t="s">
        <v>191</v>
      </c>
      <c r="K36" s="55">
        <f t="shared" ref="K36:M36" si="9">K37</f>
        <v>5858050</v>
      </c>
      <c r="L36" s="55">
        <f t="shared" si="9"/>
        <v>6108880</v>
      </c>
      <c r="M36" s="55">
        <f t="shared" si="9"/>
        <v>6358350</v>
      </c>
      <c r="N36" s="26"/>
      <c r="O36" s="26"/>
      <c r="P36" s="26"/>
      <c r="Q36" s="26"/>
      <c r="R36" s="26"/>
      <c r="S36" s="25"/>
      <c r="T36" s="25"/>
      <c r="U36" s="25"/>
      <c r="V36" s="25"/>
      <c r="W36" s="26"/>
      <c r="X36" s="26"/>
      <c r="Y36" s="27"/>
      <c r="Z36" s="27"/>
      <c r="AA36" s="27"/>
      <c r="AB36" s="27"/>
      <c r="AC36" s="27"/>
      <c r="AD36" s="27"/>
      <c r="AE36" s="27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</row>
    <row r="37" spans="1:46" s="16" customFormat="1" ht="55.5" customHeight="1" x14ac:dyDescent="0.2">
      <c r="A37" s="14">
        <v>26</v>
      </c>
      <c r="B37" s="15" t="s">
        <v>57</v>
      </c>
      <c r="C37" s="35" t="s">
        <v>4</v>
      </c>
      <c r="D37" s="35" t="s">
        <v>33</v>
      </c>
      <c r="E37" s="35" t="s">
        <v>22</v>
      </c>
      <c r="F37" s="35" t="s">
        <v>112</v>
      </c>
      <c r="G37" s="35" t="s">
        <v>22</v>
      </c>
      <c r="H37" s="35" t="s">
        <v>18</v>
      </c>
      <c r="I37" s="35" t="s">
        <v>23</v>
      </c>
      <c r="J37" s="36" t="s">
        <v>113</v>
      </c>
      <c r="K37" s="58">
        <v>5858050</v>
      </c>
      <c r="L37" s="58">
        <v>6108880</v>
      </c>
      <c r="M37" s="58">
        <v>6358350</v>
      </c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6"/>
      <c r="Y37" s="27"/>
      <c r="Z37" s="27"/>
      <c r="AA37" s="27"/>
      <c r="AB37" s="27"/>
      <c r="AC37" s="27"/>
      <c r="AD37" s="27"/>
      <c r="AE37" s="27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</row>
    <row r="38" spans="1:46" s="16" customFormat="1" ht="12.75" x14ac:dyDescent="0.2">
      <c r="A38" s="14">
        <v>27</v>
      </c>
      <c r="B38" s="35" t="s">
        <v>57</v>
      </c>
      <c r="C38" s="35" t="s">
        <v>4</v>
      </c>
      <c r="D38" s="35" t="s">
        <v>33</v>
      </c>
      <c r="E38" s="35" t="s">
        <v>24</v>
      </c>
      <c r="F38" s="35" t="s">
        <v>17</v>
      </c>
      <c r="G38" s="35" t="s">
        <v>24</v>
      </c>
      <c r="H38" s="35" t="s">
        <v>18</v>
      </c>
      <c r="I38" s="35" t="s">
        <v>23</v>
      </c>
      <c r="J38" s="36" t="s">
        <v>198</v>
      </c>
      <c r="K38" s="55">
        <f t="shared" ref="K38:M38" si="10">K39</f>
        <v>28000</v>
      </c>
      <c r="L38" s="55">
        <f t="shared" si="10"/>
        <v>28000</v>
      </c>
      <c r="M38" s="55">
        <f t="shared" si="10"/>
        <v>28000</v>
      </c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6"/>
      <c r="Y38" s="27"/>
      <c r="Z38" s="27"/>
      <c r="AA38" s="27"/>
      <c r="AB38" s="27"/>
      <c r="AC38" s="27"/>
      <c r="AD38" s="27"/>
      <c r="AE38" s="27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</row>
    <row r="39" spans="1:46" s="16" customFormat="1" ht="12.75" x14ac:dyDescent="0.2">
      <c r="A39" s="14">
        <v>28</v>
      </c>
      <c r="B39" s="35" t="s">
        <v>57</v>
      </c>
      <c r="C39" s="35" t="s">
        <v>4</v>
      </c>
      <c r="D39" s="35" t="s">
        <v>33</v>
      </c>
      <c r="E39" s="35" t="s">
        <v>24</v>
      </c>
      <c r="F39" s="35" t="s">
        <v>48</v>
      </c>
      <c r="G39" s="35" t="s">
        <v>24</v>
      </c>
      <c r="H39" s="35" t="s">
        <v>18</v>
      </c>
      <c r="I39" s="35" t="s">
        <v>23</v>
      </c>
      <c r="J39" s="36" t="s">
        <v>198</v>
      </c>
      <c r="K39" s="55">
        <v>28000</v>
      </c>
      <c r="L39" s="55">
        <v>28000</v>
      </c>
      <c r="M39" s="55">
        <v>28000</v>
      </c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6"/>
      <c r="Y39" s="27"/>
      <c r="Z39" s="27"/>
      <c r="AA39" s="27"/>
      <c r="AB39" s="27"/>
      <c r="AC39" s="27"/>
      <c r="AD39" s="27"/>
      <c r="AE39" s="27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</row>
    <row r="40" spans="1:46" s="16" customFormat="1" ht="12.75" x14ac:dyDescent="0.2">
      <c r="A40" s="14">
        <v>29</v>
      </c>
      <c r="B40" s="35" t="s">
        <v>57</v>
      </c>
      <c r="C40" s="35" t="s">
        <v>4</v>
      </c>
      <c r="D40" s="35" t="s">
        <v>33</v>
      </c>
      <c r="E40" s="35" t="s">
        <v>21</v>
      </c>
      <c r="F40" s="35" t="s">
        <v>17</v>
      </c>
      <c r="G40" s="35" t="s">
        <v>22</v>
      </c>
      <c r="H40" s="35" t="s">
        <v>18</v>
      </c>
      <c r="I40" s="35" t="s">
        <v>23</v>
      </c>
      <c r="J40" s="36" t="s">
        <v>73</v>
      </c>
      <c r="K40" s="55">
        <f t="shared" ref="K40:M40" si="11">K41</f>
        <v>329600</v>
      </c>
      <c r="L40" s="55">
        <f t="shared" si="11"/>
        <v>339170</v>
      </c>
      <c r="M40" s="55">
        <f t="shared" si="11"/>
        <v>352400</v>
      </c>
      <c r="N40" s="26"/>
      <c r="O40" s="26"/>
      <c r="P40" s="26"/>
      <c r="Q40" s="26"/>
      <c r="R40" s="26"/>
      <c r="S40" s="25"/>
      <c r="T40" s="25"/>
      <c r="U40" s="25"/>
      <c r="V40" s="25"/>
      <c r="W40" s="26"/>
      <c r="X40" s="26"/>
      <c r="Y40" s="27"/>
      <c r="Z40" s="27"/>
      <c r="AA40" s="27"/>
      <c r="AB40" s="27"/>
      <c r="AC40" s="27"/>
      <c r="AD40" s="27"/>
      <c r="AE40" s="27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</row>
    <row r="41" spans="1:46" s="16" customFormat="1" ht="12.75" x14ac:dyDescent="0.2">
      <c r="A41" s="14">
        <v>30</v>
      </c>
      <c r="B41" s="35" t="s">
        <v>57</v>
      </c>
      <c r="C41" s="35" t="s">
        <v>4</v>
      </c>
      <c r="D41" s="35" t="s">
        <v>33</v>
      </c>
      <c r="E41" s="35" t="s">
        <v>21</v>
      </c>
      <c r="F41" s="35" t="s">
        <v>48</v>
      </c>
      <c r="G41" s="35" t="s">
        <v>22</v>
      </c>
      <c r="H41" s="35" t="s">
        <v>18</v>
      </c>
      <c r="I41" s="35" t="s">
        <v>23</v>
      </c>
      <c r="J41" s="36" t="s">
        <v>73</v>
      </c>
      <c r="K41" s="55">
        <v>329600</v>
      </c>
      <c r="L41" s="55">
        <v>339170</v>
      </c>
      <c r="M41" s="55">
        <v>352400</v>
      </c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6"/>
      <c r="Y41" s="27"/>
      <c r="Z41" s="27"/>
      <c r="AA41" s="27"/>
      <c r="AB41" s="27"/>
      <c r="AC41" s="27"/>
      <c r="AD41" s="27"/>
      <c r="AE41" s="27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</row>
    <row r="42" spans="1:46" s="16" customFormat="1" ht="25.5" x14ac:dyDescent="0.2">
      <c r="A42" s="14">
        <v>31</v>
      </c>
      <c r="B42" s="35" t="s">
        <v>57</v>
      </c>
      <c r="C42" s="35" t="s">
        <v>4</v>
      </c>
      <c r="D42" s="35" t="s">
        <v>33</v>
      </c>
      <c r="E42" s="35" t="s">
        <v>89</v>
      </c>
      <c r="F42" s="35" t="s">
        <v>17</v>
      </c>
      <c r="G42" s="35" t="s">
        <v>16</v>
      </c>
      <c r="H42" s="35" t="s">
        <v>18</v>
      </c>
      <c r="I42" s="35" t="s">
        <v>23</v>
      </c>
      <c r="J42" s="36" t="s">
        <v>94</v>
      </c>
      <c r="K42" s="55">
        <f t="shared" ref="K42:M42" si="12">K43</f>
        <v>4221000</v>
      </c>
      <c r="L42" s="55">
        <f t="shared" si="12"/>
        <v>4477500</v>
      </c>
      <c r="M42" s="55">
        <f t="shared" si="12"/>
        <v>4720900</v>
      </c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6"/>
      <c r="Y42" s="27"/>
      <c r="Z42" s="27"/>
      <c r="AA42" s="27"/>
      <c r="AB42" s="27"/>
      <c r="AC42" s="27"/>
      <c r="AD42" s="27"/>
      <c r="AE42" s="27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</row>
    <row r="43" spans="1:46" s="16" customFormat="1" ht="27" customHeight="1" x14ac:dyDescent="0.2">
      <c r="A43" s="14">
        <v>32</v>
      </c>
      <c r="B43" s="35" t="s">
        <v>57</v>
      </c>
      <c r="C43" s="35" t="s">
        <v>4</v>
      </c>
      <c r="D43" s="35" t="s">
        <v>33</v>
      </c>
      <c r="E43" s="35" t="s">
        <v>89</v>
      </c>
      <c r="F43" s="35" t="s">
        <v>31</v>
      </c>
      <c r="G43" s="35" t="s">
        <v>24</v>
      </c>
      <c r="H43" s="35" t="s">
        <v>18</v>
      </c>
      <c r="I43" s="35" t="s">
        <v>23</v>
      </c>
      <c r="J43" s="36" t="s">
        <v>181</v>
      </c>
      <c r="K43" s="55">
        <v>4221000</v>
      </c>
      <c r="L43" s="55">
        <v>4477500</v>
      </c>
      <c r="M43" s="55">
        <v>4720900</v>
      </c>
      <c r="N43" s="26"/>
      <c r="O43" s="26"/>
      <c r="P43" s="26"/>
      <c r="Q43" s="26"/>
      <c r="R43" s="26"/>
      <c r="S43" s="25"/>
      <c r="T43" s="25"/>
      <c r="U43" s="25"/>
      <c r="V43" s="25"/>
      <c r="W43" s="26"/>
      <c r="X43" s="26"/>
      <c r="Y43" s="27"/>
      <c r="Z43" s="27"/>
      <c r="AA43" s="27"/>
      <c r="AB43" s="27"/>
      <c r="AC43" s="27"/>
      <c r="AD43" s="27"/>
      <c r="AE43" s="27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</row>
    <row r="44" spans="1:46" s="16" customFormat="1" ht="12.75" x14ac:dyDescent="0.2">
      <c r="A44" s="14">
        <v>33</v>
      </c>
      <c r="B44" s="15" t="s">
        <v>57</v>
      </c>
      <c r="C44" s="15" t="s">
        <v>4</v>
      </c>
      <c r="D44" s="15" t="s">
        <v>26</v>
      </c>
      <c r="E44" s="15" t="s">
        <v>16</v>
      </c>
      <c r="F44" s="15" t="s">
        <v>17</v>
      </c>
      <c r="G44" s="15" t="s">
        <v>16</v>
      </c>
      <c r="H44" s="15" t="s">
        <v>18</v>
      </c>
      <c r="I44" s="15" t="s">
        <v>17</v>
      </c>
      <c r="J44" s="31" t="s">
        <v>25</v>
      </c>
      <c r="K44" s="55">
        <f t="shared" ref="K44:M45" si="13">K45</f>
        <v>1568000</v>
      </c>
      <c r="L44" s="55">
        <f t="shared" si="13"/>
        <v>1568000</v>
      </c>
      <c r="M44" s="55">
        <f t="shared" si="13"/>
        <v>1568000</v>
      </c>
      <c r="N44" s="25"/>
      <c r="O44" s="25"/>
      <c r="P44" s="25"/>
      <c r="Q44" s="25"/>
      <c r="R44" s="25"/>
      <c r="S44" s="25"/>
      <c r="T44" s="25"/>
      <c r="U44" s="25"/>
      <c r="V44" s="25"/>
      <c r="W44" s="26"/>
      <c r="X44" s="26"/>
      <c r="Y44" s="27"/>
      <c r="Z44" s="27"/>
      <c r="AA44" s="27"/>
      <c r="AB44" s="27"/>
      <c r="AC44" s="27"/>
      <c r="AD44" s="27"/>
      <c r="AE44" s="27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</row>
    <row r="45" spans="1:46" s="16" customFormat="1" ht="25.5" x14ac:dyDescent="0.2">
      <c r="A45" s="14">
        <v>34</v>
      </c>
      <c r="B45" s="35" t="s">
        <v>57</v>
      </c>
      <c r="C45" s="35" t="s">
        <v>4</v>
      </c>
      <c r="D45" s="35" t="s">
        <v>26</v>
      </c>
      <c r="E45" s="35" t="s">
        <v>21</v>
      </c>
      <c r="F45" s="35" t="s">
        <v>17</v>
      </c>
      <c r="G45" s="35" t="s">
        <v>22</v>
      </c>
      <c r="H45" s="35" t="s">
        <v>18</v>
      </c>
      <c r="I45" s="35" t="s">
        <v>23</v>
      </c>
      <c r="J45" s="36" t="s">
        <v>74</v>
      </c>
      <c r="K45" s="55">
        <f t="shared" si="13"/>
        <v>1568000</v>
      </c>
      <c r="L45" s="55">
        <f t="shared" si="13"/>
        <v>1568000</v>
      </c>
      <c r="M45" s="55">
        <f t="shared" si="13"/>
        <v>1568000</v>
      </c>
      <c r="N45" s="25"/>
      <c r="O45" s="25"/>
      <c r="P45" s="25"/>
      <c r="Q45" s="25"/>
      <c r="R45" s="25"/>
      <c r="S45" s="25"/>
      <c r="T45" s="25"/>
      <c r="U45" s="25"/>
      <c r="V45" s="25"/>
      <c r="W45" s="26"/>
      <c r="X45" s="26"/>
      <c r="Y45" s="27"/>
      <c r="Z45" s="27"/>
      <c r="AA45" s="27"/>
      <c r="AB45" s="27"/>
      <c r="AC45" s="27"/>
      <c r="AD45" s="27"/>
      <c r="AE45" s="27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</row>
    <row r="46" spans="1:46" s="16" customFormat="1" ht="51" customHeight="1" x14ac:dyDescent="0.2">
      <c r="A46" s="14">
        <v>35</v>
      </c>
      <c r="B46" s="35" t="s">
        <v>57</v>
      </c>
      <c r="C46" s="35" t="s">
        <v>4</v>
      </c>
      <c r="D46" s="35" t="s">
        <v>26</v>
      </c>
      <c r="E46" s="35" t="s">
        <v>21</v>
      </c>
      <c r="F46" s="35" t="s">
        <v>48</v>
      </c>
      <c r="G46" s="35" t="s">
        <v>22</v>
      </c>
      <c r="H46" s="35" t="s">
        <v>18</v>
      </c>
      <c r="I46" s="35" t="s">
        <v>23</v>
      </c>
      <c r="J46" s="36" t="s">
        <v>75</v>
      </c>
      <c r="K46" s="55">
        <v>1568000</v>
      </c>
      <c r="L46" s="55">
        <v>1568000</v>
      </c>
      <c r="M46" s="55">
        <v>1568000</v>
      </c>
      <c r="N46" s="25"/>
      <c r="O46" s="25"/>
      <c r="P46" s="25"/>
      <c r="Q46" s="25"/>
      <c r="R46" s="25"/>
      <c r="S46" s="25"/>
      <c r="T46" s="25"/>
      <c r="U46" s="25"/>
      <c r="V46" s="25"/>
      <c r="W46" s="26"/>
      <c r="X46" s="26"/>
      <c r="Y46" s="27"/>
      <c r="Z46" s="27"/>
      <c r="AA46" s="27"/>
      <c r="AB46" s="27"/>
      <c r="AC46" s="27"/>
      <c r="AD46" s="27"/>
      <c r="AE46" s="27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</row>
    <row r="47" spans="1:46" s="16" customFormat="1" ht="25.5" x14ac:dyDescent="0.2">
      <c r="A47" s="14">
        <v>36</v>
      </c>
      <c r="B47" s="15" t="s">
        <v>76</v>
      </c>
      <c r="C47" s="15" t="s">
        <v>4</v>
      </c>
      <c r="D47" s="15" t="s">
        <v>29</v>
      </c>
      <c r="E47" s="15" t="s">
        <v>16</v>
      </c>
      <c r="F47" s="15" t="s">
        <v>17</v>
      </c>
      <c r="G47" s="15" t="s">
        <v>16</v>
      </c>
      <c r="H47" s="15" t="s">
        <v>18</v>
      </c>
      <c r="I47" s="15" t="s">
        <v>17</v>
      </c>
      <c r="J47" s="31" t="s">
        <v>28</v>
      </c>
      <c r="K47" s="55">
        <f t="shared" ref="K47:M47" si="14">K48</f>
        <v>7421930</v>
      </c>
      <c r="L47" s="55">
        <f t="shared" si="14"/>
        <v>7421930</v>
      </c>
      <c r="M47" s="55">
        <f t="shared" si="14"/>
        <v>7421930</v>
      </c>
      <c r="N47" s="25"/>
      <c r="O47" s="25"/>
      <c r="P47" s="25"/>
      <c r="Q47" s="25"/>
      <c r="R47" s="25"/>
      <c r="S47" s="25"/>
      <c r="T47" s="25"/>
      <c r="U47" s="25"/>
      <c r="V47" s="25"/>
      <c r="W47" s="26"/>
      <c r="X47" s="26"/>
      <c r="Y47" s="27"/>
      <c r="Z47" s="27"/>
      <c r="AA47" s="27"/>
      <c r="AB47" s="27"/>
      <c r="AC47" s="27"/>
      <c r="AD47" s="27"/>
      <c r="AE47" s="27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</row>
    <row r="48" spans="1:46" s="16" customFormat="1" ht="63.75" x14ac:dyDescent="0.2">
      <c r="A48" s="14">
        <v>37</v>
      </c>
      <c r="B48" s="35" t="s">
        <v>76</v>
      </c>
      <c r="C48" s="35" t="s">
        <v>4</v>
      </c>
      <c r="D48" s="35" t="s">
        <v>29</v>
      </c>
      <c r="E48" s="35" t="s">
        <v>33</v>
      </c>
      <c r="F48" s="35" t="s">
        <v>17</v>
      </c>
      <c r="G48" s="35" t="s">
        <v>16</v>
      </c>
      <c r="H48" s="35" t="s">
        <v>18</v>
      </c>
      <c r="I48" s="35" t="s">
        <v>30</v>
      </c>
      <c r="J48" s="37" t="s">
        <v>32</v>
      </c>
      <c r="K48" s="55">
        <f t="shared" ref="K48:M48" si="15">K49+K51+K53</f>
        <v>7421930</v>
      </c>
      <c r="L48" s="55">
        <f t="shared" si="15"/>
        <v>7421930</v>
      </c>
      <c r="M48" s="55">
        <f t="shared" si="15"/>
        <v>7421930</v>
      </c>
      <c r="N48" s="25"/>
      <c r="O48" s="25"/>
      <c r="P48" s="25"/>
      <c r="Q48" s="25"/>
      <c r="R48" s="25"/>
      <c r="S48" s="25"/>
      <c r="T48" s="25"/>
      <c r="U48" s="25"/>
      <c r="V48" s="25"/>
      <c r="W48" s="26"/>
      <c r="X48" s="26"/>
      <c r="Y48" s="27"/>
      <c r="Z48" s="27"/>
      <c r="AA48" s="27"/>
      <c r="AB48" s="27"/>
      <c r="AC48" s="27"/>
      <c r="AD48" s="27"/>
      <c r="AE48" s="27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</row>
    <row r="49" spans="1:46" s="16" customFormat="1" ht="51" x14ac:dyDescent="0.2">
      <c r="A49" s="14">
        <v>38</v>
      </c>
      <c r="B49" s="35" t="s">
        <v>76</v>
      </c>
      <c r="C49" s="35" t="s">
        <v>4</v>
      </c>
      <c r="D49" s="35" t="s">
        <v>29</v>
      </c>
      <c r="E49" s="35" t="s">
        <v>33</v>
      </c>
      <c r="F49" s="35" t="s">
        <v>48</v>
      </c>
      <c r="G49" s="35" t="s">
        <v>16</v>
      </c>
      <c r="H49" s="35" t="s">
        <v>18</v>
      </c>
      <c r="I49" s="35" t="s">
        <v>30</v>
      </c>
      <c r="J49" s="36" t="s">
        <v>77</v>
      </c>
      <c r="K49" s="55">
        <f t="shared" ref="K49:M49" si="16">K50</f>
        <v>4504400</v>
      </c>
      <c r="L49" s="55">
        <f t="shared" si="16"/>
        <v>4504400</v>
      </c>
      <c r="M49" s="55">
        <f t="shared" si="16"/>
        <v>4504400</v>
      </c>
      <c r="N49" s="25"/>
      <c r="O49" s="25"/>
      <c r="P49" s="25"/>
      <c r="Q49" s="25"/>
      <c r="R49" s="25"/>
      <c r="S49" s="25"/>
      <c r="T49" s="25"/>
      <c r="U49" s="25"/>
      <c r="V49" s="25"/>
      <c r="W49" s="26"/>
      <c r="X49" s="26"/>
      <c r="Y49" s="27"/>
      <c r="Z49" s="27"/>
      <c r="AA49" s="27"/>
      <c r="AB49" s="27"/>
      <c r="AC49" s="27"/>
      <c r="AD49" s="27"/>
      <c r="AE49" s="27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</row>
    <row r="50" spans="1:46" s="16" customFormat="1" ht="63.75" x14ac:dyDescent="0.2">
      <c r="A50" s="14">
        <v>39</v>
      </c>
      <c r="B50" s="35" t="s">
        <v>76</v>
      </c>
      <c r="C50" s="35" t="s">
        <v>4</v>
      </c>
      <c r="D50" s="35" t="s">
        <v>29</v>
      </c>
      <c r="E50" s="35" t="s">
        <v>33</v>
      </c>
      <c r="F50" s="35" t="s">
        <v>51</v>
      </c>
      <c r="G50" s="35" t="s">
        <v>33</v>
      </c>
      <c r="H50" s="35" t="s">
        <v>18</v>
      </c>
      <c r="I50" s="35" t="s">
        <v>30</v>
      </c>
      <c r="J50" s="37" t="s">
        <v>199</v>
      </c>
      <c r="K50" s="59">
        <v>4504400</v>
      </c>
      <c r="L50" s="59">
        <v>4504400</v>
      </c>
      <c r="M50" s="59">
        <v>4504400</v>
      </c>
      <c r="N50" s="25"/>
      <c r="O50" s="25"/>
      <c r="P50" s="25"/>
      <c r="Q50" s="25"/>
      <c r="R50" s="25"/>
      <c r="S50" s="25"/>
      <c r="T50" s="25"/>
      <c r="U50" s="25"/>
      <c r="V50" s="25"/>
      <c r="W50" s="26"/>
      <c r="X50" s="26"/>
      <c r="Y50" s="27"/>
      <c r="Z50" s="27"/>
      <c r="AA50" s="27"/>
      <c r="AB50" s="27"/>
      <c r="AC50" s="27"/>
      <c r="AD50" s="27"/>
      <c r="AE50" s="27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</row>
    <row r="51" spans="1:46" s="16" customFormat="1" ht="63.75" x14ac:dyDescent="0.2">
      <c r="A51" s="14">
        <v>40</v>
      </c>
      <c r="B51" s="35" t="s">
        <v>76</v>
      </c>
      <c r="C51" s="35" t="s">
        <v>4</v>
      </c>
      <c r="D51" s="35" t="s">
        <v>29</v>
      </c>
      <c r="E51" s="35" t="s">
        <v>33</v>
      </c>
      <c r="F51" s="35" t="s">
        <v>31</v>
      </c>
      <c r="G51" s="35" t="s">
        <v>16</v>
      </c>
      <c r="H51" s="35" t="s">
        <v>18</v>
      </c>
      <c r="I51" s="35" t="s">
        <v>30</v>
      </c>
      <c r="J51" s="37" t="s">
        <v>100</v>
      </c>
      <c r="K51" s="55">
        <f t="shared" ref="K51:M51" si="17">K52</f>
        <v>1832730</v>
      </c>
      <c r="L51" s="55">
        <f t="shared" si="17"/>
        <v>1832730</v>
      </c>
      <c r="M51" s="55">
        <f t="shared" si="17"/>
        <v>1832730</v>
      </c>
      <c r="N51" s="26"/>
      <c r="O51" s="26"/>
      <c r="P51" s="26"/>
      <c r="Q51" s="26"/>
      <c r="R51" s="26"/>
      <c r="S51" s="25"/>
      <c r="T51" s="25"/>
      <c r="U51" s="25"/>
      <c r="V51" s="25"/>
      <c r="W51" s="26"/>
      <c r="X51" s="26"/>
      <c r="Y51" s="27"/>
      <c r="Z51" s="27"/>
      <c r="AA51" s="27"/>
      <c r="AB51" s="27"/>
      <c r="AC51" s="27"/>
      <c r="AD51" s="27"/>
      <c r="AE51" s="27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</row>
    <row r="52" spans="1:46" s="16" customFormat="1" ht="63.75" x14ac:dyDescent="0.2">
      <c r="A52" s="14">
        <v>41</v>
      </c>
      <c r="B52" s="35" t="s">
        <v>76</v>
      </c>
      <c r="C52" s="35" t="s">
        <v>4</v>
      </c>
      <c r="D52" s="35" t="s">
        <v>29</v>
      </c>
      <c r="E52" s="35" t="s">
        <v>33</v>
      </c>
      <c r="F52" s="35" t="s">
        <v>97</v>
      </c>
      <c r="G52" s="35" t="s">
        <v>33</v>
      </c>
      <c r="H52" s="35" t="s">
        <v>18</v>
      </c>
      <c r="I52" s="35" t="s">
        <v>30</v>
      </c>
      <c r="J52" s="37" t="s">
        <v>98</v>
      </c>
      <c r="K52" s="60">
        <v>1832730</v>
      </c>
      <c r="L52" s="60">
        <v>1832730</v>
      </c>
      <c r="M52" s="60">
        <v>1832730</v>
      </c>
      <c r="N52" s="26"/>
      <c r="O52" s="26"/>
      <c r="P52" s="26"/>
      <c r="Q52" s="26"/>
      <c r="R52" s="26"/>
      <c r="S52" s="25"/>
      <c r="T52" s="25"/>
      <c r="U52" s="25"/>
      <c r="V52" s="25"/>
      <c r="W52" s="26"/>
      <c r="X52" s="26"/>
      <c r="Y52" s="27"/>
      <c r="Z52" s="27"/>
      <c r="AA52" s="27"/>
      <c r="AB52" s="27"/>
      <c r="AC52" s="27"/>
      <c r="AD52" s="27"/>
      <c r="AE52" s="27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</row>
    <row r="53" spans="1:46" s="16" customFormat="1" ht="38.25" x14ac:dyDescent="0.2">
      <c r="A53" s="14">
        <v>42</v>
      </c>
      <c r="B53" s="35" t="s">
        <v>76</v>
      </c>
      <c r="C53" s="35" t="s">
        <v>4</v>
      </c>
      <c r="D53" s="35" t="s">
        <v>29</v>
      </c>
      <c r="E53" s="35" t="s">
        <v>33</v>
      </c>
      <c r="F53" s="35" t="s">
        <v>90</v>
      </c>
      <c r="G53" s="35" t="s">
        <v>16</v>
      </c>
      <c r="H53" s="35" t="s">
        <v>18</v>
      </c>
      <c r="I53" s="35" t="s">
        <v>30</v>
      </c>
      <c r="J53" s="37" t="s">
        <v>91</v>
      </c>
      <c r="K53" s="55">
        <f t="shared" ref="K53:M53" si="18">K54</f>
        <v>1084800</v>
      </c>
      <c r="L53" s="55">
        <f t="shared" si="18"/>
        <v>1084800</v>
      </c>
      <c r="M53" s="55">
        <f t="shared" si="18"/>
        <v>1084800</v>
      </c>
      <c r="N53" s="26"/>
      <c r="O53" s="26"/>
      <c r="P53" s="26"/>
      <c r="Q53" s="26"/>
      <c r="R53" s="26"/>
      <c r="S53" s="25"/>
      <c r="T53" s="25"/>
      <c r="U53" s="25"/>
      <c r="V53" s="25"/>
      <c r="W53" s="26"/>
      <c r="X53" s="26"/>
      <c r="Y53" s="27"/>
      <c r="Z53" s="27"/>
      <c r="AA53" s="27"/>
      <c r="AB53" s="27"/>
      <c r="AC53" s="27"/>
      <c r="AD53" s="27"/>
      <c r="AE53" s="27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</row>
    <row r="54" spans="1:46" s="16" customFormat="1" ht="25.5" x14ac:dyDescent="0.2">
      <c r="A54" s="14">
        <v>43</v>
      </c>
      <c r="B54" s="35" t="s">
        <v>76</v>
      </c>
      <c r="C54" s="35" t="s">
        <v>4</v>
      </c>
      <c r="D54" s="35" t="s">
        <v>29</v>
      </c>
      <c r="E54" s="35" t="s">
        <v>33</v>
      </c>
      <c r="F54" s="35" t="s">
        <v>92</v>
      </c>
      <c r="G54" s="35" t="s">
        <v>33</v>
      </c>
      <c r="H54" s="35" t="s">
        <v>18</v>
      </c>
      <c r="I54" s="35" t="s">
        <v>30</v>
      </c>
      <c r="J54" s="37" t="s">
        <v>93</v>
      </c>
      <c r="K54" s="55">
        <v>1084800</v>
      </c>
      <c r="L54" s="55">
        <v>1084800</v>
      </c>
      <c r="M54" s="55">
        <v>1084800</v>
      </c>
      <c r="N54" s="25"/>
      <c r="O54" s="25"/>
      <c r="P54" s="25"/>
      <c r="Q54" s="25"/>
      <c r="R54" s="25"/>
      <c r="S54" s="25"/>
      <c r="T54" s="25"/>
      <c r="U54" s="25"/>
      <c r="V54" s="25"/>
      <c r="W54" s="26"/>
      <c r="X54" s="26"/>
      <c r="Y54" s="27"/>
      <c r="Z54" s="27"/>
      <c r="AA54" s="27"/>
      <c r="AB54" s="27"/>
      <c r="AC54" s="27"/>
      <c r="AD54" s="27"/>
      <c r="AE54" s="27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</row>
    <row r="55" spans="1:46" s="16" customFormat="1" ht="12.75" x14ac:dyDescent="0.2">
      <c r="A55" s="14">
        <v>44</v>
      </c>
      <c r="B55" s="15" t="s">
        <v>102</v>
      </c>
      <c r="C55" s="15" t="s">
        <v>4</v>
      </c>
      <c r="D55" s="15" t="s">
        <v>36</v>
      </c>
      <c r="E55" s="15" t="s">
        <v>16</v>
      </c>
      <c r="F55" s="15" t="s">
        <v>17</v>
      </c>
      <c r="G55" s="15" t="s">
        <v>16</v>
      </c>
      <c r="H55" s="15" t="s">
        <v>18</v>
      </c>
      <c r="I55" s="15" t="s">
        <v>17</v>
      </c>
      <c r="J55" s="31" t="s">
        <v>35</v>
      </c>
      <c r="K55" s="55">
        <f t="shared" ref="K55:M55" si="19">K56+K57+K58</f>
        <v>63230</v>
      </c>
      <c r="L55" s="55">
        <f t="shared" si="19"/>
        <v>63230</v>
      </c>
      <c r="M55" s="55">
        <f t="shared" si="19"/>
        <v>63230</v>
      </c>
      <c r="N55" s="25"/>
      <c r="O55" s="25"/>
      <c r="P55" s="25"/>
      <c r="Q55" s="25"/>
      <c r="R55" s="25"/>
      <c r="S55" s="25"/>
      <c r="T55" s="25"/>
      <c r="U55" s="25"/>
      <c r="V55" s="25"/>
      <c r="W55" s="26"/>
      <c r="X55" s="26"/>
      <c r="Y55" s="27"/>
      <c r="Z55" s="27"/>
      <c r="AA55" s="27"/>
      <c r="AB55" s="27"/>
      <c r="AC55" s="27"/>
      <c r="AD55" s="27"/>
      <c r="AE55" s="27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</row>
    <row r="56" spans="1:46" s="16" customFormat="1" ht="25.5" x14ac:dyDescent="0.2">
      <c r="A56" s="14">
        <v>45</v>
      </c>
      <c r="B56" s="35" t="s">
        <v>102</v>
      </c>
      <c r="C56" s="35" t="s">
        <v>4</v>
      </c>
      <c r="D56" s="35" t="s">
        <v>36</v>
      </c>
      <c r="E56" s="35" t="s">
        <v>22</v>
      </c>
      <c r="F56" s="35" t="s">
        <v>48</v>
      </c>
      <c r="G56" s="35" t="s">
        <v>22</v>
      </c>
      <c r="H56" s="35" t="s">
        <v>18</v>
      </c>
      <c r="I56" s="35" t="s">
        <v>30</v>
      </c>
      <c r="J56" s="36" t="s">
        <v>62</v>
      </c>
      <c r="K56" s="55">
        <v>35570</v>
      </c>
      <c r="L56" s="55">
        <v>35570</v>
      </c>
      <c r="M56" s="55">
        <v>35570</v>
      </c>
      <c r="N56" s="25"/>
      <c r="O56" s="25"/>
      <c r="P56" s="25"/>
      <c r="Q56" s="25"/>
      <c r="R56" s="25"/>
      <c r="S56" s="25"/>
      <c r="T56" s="25"/>
      <c r="U56" s="25"/>
      <c r="V56" s="25"/>
      <c r="W56" s="26"/>
      <c r="X56" s="26"/>
      <c r="Y56" s="27"/>
      <c r="Z56" s="27"/>
      <c r="AA56" s="27"/>
      <c r="AB56" s="27"/>
      <c r="AC56" s="27"/>
      <c r="AD56" s="27"/>
      <c r="AE56" s="27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</row>
    <row r="57" spans="1:46" s="16" customFormat="1" ht="12.75" x14ac:dyDescent="0.2">
      <c r="A57" s="14">
        <v>46</v>
      </c>
      <c r="B57" s="35" t="s">
        <v>102</v>
      </c>
      <c r="C57" s="35" t="s">
        <v>4</v>
      </c>
      <c r="D57" s="35" t="s">
        <v>36</v>
      </c>
      <c r="E57" s="35" t="s">
        <v>22</v>
      </c>
      <c r="F57" s="35" t="s">
        <v>34</v>
      </c>
      <c r="G57" s="35" t="s">
        <v>22</v>
      </c>
      <c r="H57" s="35" t="s">
        <v>18</v>
      </c>
      <c r="I57" s="35" t="s">
        <v>30</v>
      </c>
      <c r="J57" s="36" t="s">
        <v>63</v>
      </c>
      <c r="K57" s="55">
        <v>2000</v>
      </c>
      <c r="L57" s="55">
        <v>2000</v>
      </c>
      <c r="M57" s="55">
        <v>2000</v>
      </c>
      <c r="N57" s="26"/>
      <c r="O57" s="26"/>
      <c r="P57" s="26"/>
      <c r="Q57" s="26"/>
      <c r="R57" s="26"/>
      <c r="S57" s="25"/>
      <c r="T57" s="25"/>
      <c r="U57" s="25"/>
      <c r="V57" s="25"/>
      <c r="W57" s="26"/>
      <c r="X57" s="26"/>
      <c r="Y57" s="27"/>
      <c r="Z57" s="27"/>
      <c r="AA57" s="27"/>
      <c r="AB57" s="27"/>
      <c r="AC57" s="27"/>
      <c r="AD57" s="27"/>
      <c r="AE57" s="27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</row>
    <row r="58" spans="1:46" s="16" customFormat="1" ht="12.75" x14ac:dyDescent="0.2">
      <c r="A58" s="14">
        <v>47</v>
      </c>
      <c r="B58" s="35" t="s">
        <v>102</v>
      </c>
      <c r="C58" s="35" t="s">
        <v>4</v>
      </c>
      <c r="D58" s="35" t="s">
        <v>36</v>
      </c>
      <c r="E58" s="35" t="s">
        <v>22</v>
      </c>
      <c r="F58" s="35" t="s">
        <v>104</v>
      </c>
      <c r="G58" s="35" t="s">
        <v>22</v>
      </c>
      <c r="H58" s="35" t="s">
        <v>18</v>
      </c>
      <c r="I58" s="35" t="s">
        <v>30</v>
      </c>
      <c r="J58" s="36" t="s">
        <v>114</v>
      </c>
      <c r="K58" s="55">
        <f>K59</f>
        <v>25660</v>
      </c>
      <c r="L58" s="55">
        <f t="shared" ref="L58:M58" si="20">L59</f>
        <v>25660</v>
      </c>
      <c r="M58" s="55">
        <f t="shared" si="20"/>
        <v>25660</v>
      </c>
      <c r="N58" s="25"/>
      <c r="O58" s="25"/>
      <c r="P58" s="25"/>
      <c r="Q58" s="25"/>
      <c r="R58" s="25"/>
      <c r="S58" s="25"/>
      <c r="T58" s="25"/>
      <c r="U58" s="25"/>
      <c r="V58" s="25"/>
      <c r="W58" s="26"/>
      <c r="X58" s="26"/>
      <c r="Y58" s="27"/>
      <c r="Z58" s="27"/>
      <c r="AA58" s="27"/>
      <c r="AB58" s="27"/>
      <c r="AC58" s="27"/>
      <c r="AD58" s="27"/>
      <c r="AE58" s="27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</row>
    <row r="59" spans="1:46" s="16" customFormat="1" ht="12.75" x14ac:dyDescent="0.2">
      <c r="A59" s="14">
        <v>48</v>
      </c>
      <c r="B59" s="35" t="s">
        <v>102</v>
      </c>
      <c r="C59" s="35" t="s">
        <v>4</v>
      </c>
      <c r="D59" s="35" t="s">
        <v>36</v>
      </c>
      <c r="E59" s="35" t="s">
        <v>22</v>
      </c>
      <c r="F59" s="35" t="s">
        <v>99</v>
      </c>
      <c r="G59" s="35" t="s">
        <v>22</v>
      </c>
      <c r="H59" s="35" t="s">
        <v>18</v>
      </c>
      <c r="I59" s="35" t="s">
        <v>30</v>
      </c>
      <c r="J59" s="36" t="s">
        <v>103</v>
      </c>
      <c r="K59" s="55">
        <v>25660</v>
      </c>
      <c r="L59" s="55">
        <v>25660</v>
      </c>
      <c r="M59" s="55">
        <v>25660</v>
      </c>
      <c r="N59" s="25"/>
      <c r="O59" s="25"/>
      <c r="P59" s="25"/>
      <c r="Q59" s="25"/>
      <c r="R59" s="25"/>
      <c r="S59" s="25"/>
      <c r="T59" s="25"/>
      <c r="U59" s="25"/>
      <c r="V59" s="25"/>
      <c r="W59" s="26"/>
      <c r="X59" s="26"/>
      <c r="Y59" s="27"/>
      <c r="Z59" s="27"/>
      <c r="AA59" s="27"/>
      <c r="AB59" s="27"/>
      <c r="AC59" s="27"/>
      <c r="AD59" s="27"/>
      <c r="AE59" s="27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</row>
    <row r="60" spans="1:46" s="16" customFormat="1" ht="25.5" x14ac:dyDescent="0.2">
      <c r="A60" s="14">
        <v>49</v>
      </c>
      <c r="B60" s="15" t="s">
        <v>76</v>
      </c>
      <c r="C60" s="15" t="s">
        <v>4</v>
      </c>
      <c r="D60" s="15" t="s">
        <v>38</v>
      </c>
      <c r="E60" s="15" t="s">
        <v>16</v>
      </c>
      <c r="F60" s="15" t="s">
        <v>17</v>
      </c>
      <c r="G60" s="15" t="s">
        <v>16</v>
      </c>
      <c r="H60" s="15" t="s">
        <v>18</v>
      </c>
      <c r="I60" s="15" t="s">
        <v>17</v>
      </c>
      <c r="J60" s="31" t="s">
        <v>37</v>
      </c>
      <c r="K60" s="55">
        <f>K61</f>
        <v>310000</v>
      </c>
      <c r="L60" s="55">
        <f t="shared" ref="L60:M61" si="21">L61</f>
        <v>310000</v>
      </c>
      <c r="M60" s="55">
        <f t="shared" si="21"/>
        <v>310000</v>
      </c>
      <c r="N60" s="25"/>
      <c r="O60" s="25"/>
      <c r="P60" s="25"/>
      <c r="Q60" s="25"/>
      <c r="R60" s="25"/>
      <c r="S60" s="25"/>
      <c r="T60" s="25"/>
      <c r="U60" s="25"/>
      <c r="V60" s="25"/>
      <c r="W60" s="26"/>
      <c r="X60" s="26"/>
      <c r="Y60" s="27"/>
      <c r="Z60" s="27"/>
      <c r="AA60" s="27"/>
      <c r="AB60" s="27"/>
      <c r="AC60" s="27"/>
      <c r="AD60" s="27"/>
      <c r="AE60" s="27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</row>
    <row r="61" spans="1:46" s="16" customFormat="1" ht="25.5" x14ac:dyDescent="0.2">
      <c r="A61" s="14">
        <v>50</v>
      </c>
      <c r="B61" s="35" t="s">
        <v>76</v>
      </c>
      <c r="C61" s="35" t="s">
        <v>4</v>
      </c>
      <c r="D61" s="35" t="s">
        <v>38</v>
      </c>
      <c r="E61" s="35" t="s">
        <v>27</v>
      </c>
      <c r="F61" s="35" t="s">
        <v>17</v>
      </c>
      <c r="G61" s="35" t="s">
        <v>16</v>
      </c>
      <c r="H61" s="35" t="s">
        <v>18</v>
      </c>
      <c r="I61" s="35" t="s">
        <v>40</v>
      </c>
      <c r="J61" s="36" t="s">
        <v>39</v>
      </c>
      <c r="K61" s="55">
        <f>K62</f>
        <v>310000</v>
      </c>
      <c r="L61" s="55">
        <f t="shared" si="21"/>
        <v>310000</v>
      </c>
      <c r="M61" s="55">
        <f t="shared" si="21"/>
        <v>310000</v>
      </c>
      <c r="N61" s="25"/>
      <c r="O61" s="25"/>
      <c r="P61" s="25"/>
      <c r="Q61" s="25"/>
      <c r="R61" s="25"/>
      <c r="S61" s="25"/>
      <c r="T61" s="25"/>
      <c r="U61" s="25"/>
      <c r="V61" s="25"/>
      <c r="W61" s="26"/>
      <c r="X61" s="26"/>
      <c r="Y61" s="27"/>
      <c r="Z61" s="27"/>
      <c r="AA61" s="27"/>
      <c r="AB61" s="27"/>
      <c r="AC61" s="27"/>
      <c r="AD61" s="27"/>
      <c r="AE61" s="27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</row>
    <row r="62" spans="1:46" s="16" customFormat="1" ht="25.5" x14ac:dyDescent="0.2">
      <c r="A62" s="14">
        <v>51</v>
      </c>
      <c r="B62" s="35" t="s">
        <v>76</v>
      </c>
      <c r="C62" s="35" t="s">
        <v>4</v>
      </c>
      <c r="D62" s="35" t="s">
        <v>38</v>
      </c>
      <c r="E62" s="35" t="s">
        <v>27</v>
      </c>
      <c r="F62" s="35" t="s">
        <v>48</v>
      </c>
      <c r="G62" s="35" t="s">
        <v>16</v>
      </c>
      <c r="H62" s="35" t="s">
        <v>18</v>
      </c>
      <c r="I62" s="35" t="s">
        <v>40</v>
      </c>
      <c r="J62" s="36" t="s">
        <v>78</v>
      </c>
      <c r="K62" s="55">
        <f t="shared" ref="K62:M62" si="22">K63</f>
        <v>310000</v>
      </c>
      <c r="L62" s="55">
        <f t="shared" si="22"/>
        <v>310000</v>
      </c>
      <c r="M62" s="55">
        <f t="shared" si="22"/>
        <v>310000</v>
      </c>
      <c r="N62" s="25"/>
      <c r="O62" s="25"/>
      <c r="P62" s="25"/>
      <c r="Q62" s="25"/>
      <c r="R62" s="25"/>
      <c r="S62" s="25"/>
      <c r="T62" s="25"/>
      <c r="U62" s="25"/>
      <c r="V62" s="25"/>
      <c r="W62" s="26"/>
      <c r="X62" s="26"/>
      <c r="Y62" s="27"/>
      <c r="Z62" s="27"/>
      <c r="AA62" s="27"/>
      <c r="AB62" s="27"/>
      <c r="AC62" s="27"/>
      <c r="AD62" s="27"/>
      <c r="AE62" s="27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</row>
    <row r="63" spans="1:46" s="16" customFormat="1" ht="51" x14ac:dyDescent="0.2">
      <c r="A63" s="14">
        <v>52</v>
      </c>
      <c r="B63" s="35" t="s">
        <v>76</v>
      </c>
      <c r="C63" s="35" t="s">
        <v>4</v>
      </c>
      <c r="D63" s="35" t="s">
        <v>38</v>
      </c>
      <c r="E63" s="35" t="s">
        <v>27</v>
      </c>
      <c r="F63" s="35" t="s">
        <v>51</v>
      </c>
      <c r="G63" s="35" t="s">
        <v>33</v>
      </c>
      <c r="H63" s="35" t="s">
        <v>18</v>
      </c>
      <c r="I63" s="35" t="s">
        <v>40</v>
      </c>
      <c r="J63" s="36" t="s">
        <v>95</v>
      </c>
      <c r="K63" s="55">
        <v>310000</v>
      </c>
      <c r="L63" s="55">
        <v>310000</v>
      </c>
      <c r="M63" s="55">
        <v>310000</v>
      </c>
      <c r="N63" s="25"/>
      <c r="O63" s="25"/>
      <c r="P63" s="25"/>
      <c r="Q63" s="25"/>
      <c r="R63" s="25"/>
      <c r="S63" s="25"/>
      <c r="T63" s="25"/>
      <c r="U63" s="25"/>
      <c r="V63" s="25"/>
      <c r="W63" s="26"/>
      <c r="X63" s="26"/>
      <c r="Y63" s="27"/>
      <c r="Z63" s="27"/>
      <c r="AA63" s="27"/>
      <c r="AB63" s="27"/>
      <c r="AC63" s="27"/>
      <c r="AD63" s="27"/>
      <c r="AE63" s="27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</row>
    <row r="64" spans="1:46" s="16" customFormat="1" ht="12.75" x14ac:dyDescent="0.2">
      <c r="A64" s="14">
        <v>53</v>
      </c>
      <c r="B64" s="15" t="s">
        <v>17</v>
      </c>
      <c r="C64" s="15" t="s">
        <v>4</v>
      </c>
      <c r="D64" s="15" t="s">
        <v>43</v>
      </c>
      <c r="E64" s="15" t="s">
        <v>16</v>
      </c>
      <c r="F64" s="15" t="s">
        <v>17</v>
      </c>
      <c r="G64" s="15" t="s">
        <v>16</v>
      </c>
      <c r="H64" s="15" t="s">
        <v>18</v>
      </c>
      <c r="I64" s="15" t="s">
        <v>17</v>
      </c>
      <c r="J64" s="31" t="s">
        <v>177</v>
      </c>
      <c r="K64" s="55">
        <f>K65+K88+K93</f>
        <v>2201700</v>
      </c>
      <c r="L64" s="55">
        <f>L65+L88+L93</f>
        <v>2201700</v>
      </c>
      <c r="M64" s="55">
        <f>M65+M88+M93</f>
        <v>2201700</v>
      </c>
      <c r="N64" s="25"/>
      <c r="O64" s="25"/>
      <c r="P64" s="25"/>
      <c r="Q64" s="25"/>
      <c r="R64" s="25"/>
      <c r="S64" s="25"/>
      <c r="T64" s="25"/>
      <c r="U64" s="25"/>
      <c r="V64" s="25"/>
      <c r="W64" s="26"/>
      <c r="X64" s="26"/>
      <c r="Y64" s="27"/>
      <c r="Z64" s="27"/>
      <c r="AA64" s="27"/>
      <c r="AB64" s="27"/>
      <c r="AC64" s="27"/>
      <c r="AD64" s="27"/>
      <c r="AE64" s="27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</row>
    <row r="65" spans="1:46" s="16" customFormat="1" ht="25.5" x14ac:dyDescent="0.2">
      <c r="A65" s="14">
        <v>54</v>
      </c>
      <c r="B65" s="35" t="s">
        <v>17</v>
      </c>
      <c r="C65" s="35" t="s">
        <v>4</v>
      </c>
      <c r="D65" s="35" t="s">
        <v>43</v>
      </c>
      <c r="E65" s="35" t="s">
        <v>22</v>
      </c>
      <c r="F65" s="35" t="s">
        <v>17</v>
      </c>
      <c r="G65" s="35" t="s">
        <v>22</v>
      </c>
      <c r="H65" s="35" t="s">
        <v>18</v>
      </c>
      <c r="I65" s="35" t="s">
        <v>42</v>
      </c>
      <c r="J65" s="36" t="s">
        <v>115</v>
      </c>
      <c r="K65" s="55">
        <f>K66+K69+K72+K75+K77+K79+K81+K83+K85</f>
        <v>312500</v>
      </c>
      <c r="L65" s="55">
        <f t="shared" ref="L65:M65" si="23">L66+L69+L72+L75+L77+L79+L81+L83+L85</f>
        <v>312500</v>
      </c>
      <c r="M65" s="55">
        <f t="shared" si="23"/>
        <v>312500</v>
      </c>
      <c r="N65" s="25"/>
      <c r="O65" s="25"/>
      <c r="P65" s="25"/>
      <c r="Q65" s="25"/>
      <c r="R65" s="25"/>
      <c r="S65" s="25"/>
      <c r="T65" s="25"/>
      <c r="U65" s="25"/>
      <c r="V65" s="25"/>
      <c r="W65" s="26"/>
      <c r="X65" s="26"/>
      <c r="Y65" s="27"/>
      <c r="Z65" s="27"/>
      <c r="AA65" s="27"/>
      <c r="AB65" s="27"/>
      <c r="AC65" s="27"/>
      <c r="AD65" s="27"/>
      <c r="AE65" s="27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</row>
    <row r="66" spans="1:46" s="16" customFormat="1" ht="63.75" x14ac:dyDescent="0.2">
      <c r="A66" s="14">
        <v>55</v>
      </c>
      <c r="B66" s="35" t="s">
        <v>17</v>
      </c>
      <c r="C66" s="35" t="s">
        <v>4</v>
      </c>
      <c r="D66" s="35" t="s">
        <v>43</v>
      </c>
      <c r="E66" s="35" t="s">
        <v>22</v>
      </c>
      <c r="F66" s="35" t="s">
        <v>50</v>
      </c>
      <c r="G66" s="35" t="s">
        <v>22</v>
      </c>
      <c r="H66" s="35" t="s">
        <v>18</v>
      </c>
      <c r="I66" s="35" t="s">
        <v>42</v>
      </c>
      <c r="J66" s="38" t="s">
        <v>151</v>
      </c>
      <c r="K66" s="55">
        <f t="shared" ref="K66:M66" si="24">K67+K68</f>
        <v>17000</v>
      </c>
      <c r="L66" s="55">
        <f t="shared" si="24"/>
        <v>17000</v>
      </c>
      <c r="M66" s="55">
        <f t="shared" si="24"/>
        <v>17000</v>
      </c>
      <c r="N66" s="25"/>
      <c r="O66" s="25"/>
      <c r="P66" s="25"/>
      <c r="Q66" s="25"/>
      <c r="R66" s="25"/>
      <c r="S66" s="25"/>
      <c r="T66" s="25"/>
      <c r="U66" s="25"/>
      <c r="V66" s="25"/>
      <c r="W66" s="26"/>
      <c r="X66" s="26"/>
      <c r="Y66" s="27"/>
      <c r="Z66" s="27"/>
      <c r="AA66" s="27"/>
      <c r="AB66" s="27"/>
      <c r="AC66" s="27"/>
      <c r="AD66" s="27"/>
      <c r="AE66" s="27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</row>
    <row r="67" spans="1:46" s="16" customFormat="1" ht="76.5" x14ac:dyDescent="0.2">
      <c r="A67" s="14">
        <v>56</v>
      </c>
      <c r="B67" s="35" t="s">
        <v>166</v>
      </c>
      <c r="C67" s="35" t="s">
        <v>4</v>
      </c>
      <c r="D67" s="35" t="s">
        <v>43</v>
      </c>
      <c r="E67" s="35" t="s">
        <v>22</v>
      </c>
      <c r="F67" s="35" t="s">
        <v>60</v>
      </c>
      <c r="G67" s="35" t="s">
        <v>22</v>
      </c>
      <c r="H67" s="35" t="s">
        <v>18</v>
      </c>
      <c r="I67" s="35" t="s">
        <v>42</v>
      </c>
      <c r="J67" s="38" t="s">
        <v>200</v>
      </c>
      <c r="K67" s="55">
        <v>8000</v>
      </c>
      <c r="L67" s="55">
        <v>8000</v>
      </c>
      <c r="M67" s="55">
        <v>8000</v>
      </c>
      <c r="N67" s="25"/>
      <c r="O67" s="25"/>
      <c r="P67" s="25"/>
      <c r="Q67" s="25"/>
      <c r="R67" s="25"/>
      <c r="S67" s="25"/>
      <c r="T67" s="25"/>
      <c r="U67" s="25"/>
      <c r="V67" s="25"/>
      <c r="W67" s="26"/>
      <c r="X67" s="26"/>
      <c r="Y67" s="27"/>
      <c r="Z67" s="27"/>
      <c r="AA67" s="27"/>
      <c r="AB67" s="27"/>
      <c r="AC67" s="27"/>
      <c r="AD67" s="27"/>
      <c r="AE67" s="27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</row>
    <row r="68" spans="1:46" s="16" customFormat="1" ht="63.75" x14ac:dyDescent="0.2">
      <c r="A68" s="14">
        <v>57</v>
      </c>
      <c r="B68" s="35" t="s">
        <v>167</v>
      </c>
      <c r="C68" s="35" t="s">
        <v>4</v>
      </c>
      <c r="D68" s="35" t="s">
        <v>43</v>
      </c>
      <c r="E68" s="35" t="s">
        <v>22</v>
      </c>
      <c r="F68" s="35" t="s">
        <v>60</v>
      </c>
      <c r="G68" s="35" t="s">
        <v>22</v>
      </c>
      <c r="H68" s="35" t="s">
        <v>18</v>
      </c>
      <c r="I68" s="35" t="s">
        <v>42</v>
      </c>
      <c r="J68" s="38" t="s">
        <v>151</v>
      </c>
      <c r="K68" s="55">
        <v>9000</v>
      </c>
      <c r="L68" s="55">
        <v>9000</v>
      </c>
      <c r="M68" s="55">
        <v>9000</v>
      </c>
      <c r="N68" s="25"/>
      <c r="O68" s="25"/>
      <c r="P68" s="25"/>
      <c r="Q68" s="25"/>
      <c r="R68" s="25"/>
      <c r="S68" s="25"/>
      <c r="T68" s="25"/>
      <c r="U68" s="25"/>
      <c r="V68" s="25"/>
      <c r="W68" s="26"/>
      <c r="X68" s="26"/>
      <c r="Y68" s="27"/>
      <c r="Z68" s="27"/>
      <c r="AA68" s="27"/>
      <c r="AB68" s="27"/>
      <c r="AC68" s="27"/>
      <c r="AD68" s="27"/>
      <c r="AE68" s="27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</row>
    <row r="69" spans="1:46" s="16" customFormat="1" ht="76.5" x14ac:dyDescent="0.2">
      <c r="A69" s="14">
        <v>58</v>
      </c>
      <c r="B69" s="35" t="s">
        <v>17</v>
      </c>
      <c r="C69" s="35" t="s">
        <v>4</v>
      </c>
      <c r="D69" s="35" t="s">
        <v>43</v>
      </c>
      <c r="E69" s="35" t="s">
        <v>22</v>
      </c>
      <c r="F69" s="35" t="s">
        <v>116</v>
      </c>
      <c r="G69" s="35" t="s">
        <v>22</v>
      </c>
      <c r="H69" s="35" t="s">
        <v>18</v>
      </c>
      <c r="I69" s="35" t="s">
        <v>42</v>
      </c>
      <c r="J69" s="36" t="s">
        <v>117</v>
      </c>
      <c r="K69" s="55">
        <f>K70+K71</f>
        <v>120000</v>
      </c>
      <c r="L69" s="55">
        <f t="shared" ref="L69:M69" si="25">L70+L71</f>
        <v>120000</v>
      </c>
      <c r="M69" s="55">
        <f t="shared" si="25"/>
        <v>120000</v>
      </c>
      <c r="N69" s="25"/>
      <c r="O69" s="25"/>
      <c r="P69" s="25"/>
      <c r="Q69" s="25"/>
      <c r="R69" s="25"/>
      <c r="S69" s="25"/>
      <c r="T69" s="25"/>
      <c r="U69" s="25"/>
      <c r="V69" s="25"/>
      <c r="W69" s="26"/>
      <c r="X69" s="26"/>
      <c r="Y69" s="27"/>
      <c r="Z69" s="27"/>
      <c r="AA69" s="27"/>
      <c r="AB69" s="27"/>
      <c r="AC69" s="27"/>
      <c r="AD69" s="27"/>
      <c r="AE69" s="27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</row>
    <row r="70" spans="1:46" s="16" customFormat="1" ht="76.5" x14ac:dyDescent="0.2">
      <c r="A70" s="14">
        <v>59</v>
      </c>
      <c r="B70" s="35" t="s">
        <v>166</v>
      </c>
      <c r="C70" s="35" t="s">
        <v>4</v>
      </c>
      <c r="D70" s="35" t="s">
        <v>43</v>
      </c>
      <c r="E70" s="35" t="s">
        <v>22</v>
      </c>
      <c r="F70" s="35" t="s">
        <v>118</v>
      </c>
      <c r="G70" s="35" t="s">
        <v>22</v>
      </c>
      <c r="H70" s="35" t="s">
        <v>18</v>
      </c>
      <c r="I70" s="35" t="s">
        <v>42</v>
      </c>
      <c r="J70" s="36" t="s">
        <v>119</v>
      </c>
      <c r="K70" s="55">
        <v>15000</v>
      </c>
      <c r="L70" s="55">
        <v>15000</v>
      </c>
      <c r="M70" s="55">
        <v>15000</v>
      </c>
      <c r="N70" s="25"/>
      <c r="O70" s="25"/>
      <c r="P70" s="25"/>
      <c r="Q70" s="25"/>
      <c r="R70" s="25"/>
      <c r="S70" s="25"/>
      <c r="T70" s="25"/>
      <c r="U70" s="25"/>
      <c r="V70" s="25"/>
      <c r="W70" s="26"/>
      <c r="X70" s="26"/>
      <c r="Y70" s="27"/>
      <c r="Z70" s="27"/>
      <c r="AA70" s="27"/>
      <c r="AB70" s="27"/>
      <c r="AC70" s="27"/>
      <c r="AD70" s="27"/>
      <c r="AE70" s="27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</row>
    <row r="71" spans="1:46" s="16" customFormat="1" ht="76.5" x14ac:dyDescent="0.2">
      <c r="A71" s="14">
        <v>60</v>
      </c>
      <c r="B71" s="35" t="s">
        <v>167</v>
      </c>
      <c r="C71" s="35" t="s">
        <v>4</v>
      </c>
      <c r="D71" s="35" t="s">
        <v>43</v>
      </c>
      <c r="E71" s="35" t="s">
        <v>22</v>
      </c>
      <c r="F71" s="35" t="s">
        <v>118</v>
      </c>
      <c r="G71" s="35" t="s">
        <v>22</v>
      </c>
      <c r="H71" s="35" t="s">
        <v>18</v>
      </c>
      <c r="I71" s="35" t="s">
        <v>42</v>
      </c>
      <c r="J71" s="36" t="s">
        <v>119</v>
      </c>
      <c r="K71" s="55">
        <v>105000</v>
      </c>
      <c r="L71" s="55">
        <v>105000</v>
      </c>
      <c r="M71" s="55">
        <v>105000</v>
      </c>
      <c r="N71" s="25"/>
      <c r="O71" s="25"/>
      <c r="P71" s="25"/>
      <c r="Q71" s="25"/>
      <c r="R71" s="25"/>
      <c r="S71" s="25"/>
      <c r="T71" s="25"/>
      <c r="U71" s="25"/>
      <c r="V71" s="25"/>
      <c r="W71" s="26"/>
      <c r="X71" s="26"/>
      <c r="Y71" s="27"/>
      <c r="Z71" s="27"/>
      <c r="AA71" s="27"/>
      <c r="AB71" s="27"/>
      <c r="AC71" s="27"/>
      <c r="AD71" s="27"/>
      <c r="AE71" s="27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</row>
    <row r="72" spans="1:46" s="16" customFormat="1" ht="38.25" x14ac:dyDescent="0.2">
      <c r="A72" s="14">
        <v>61</v>
      </c>
      <c r="B72" s="35" t="s">
        <v>17</v>
      </c>
      <c r="C72" s="35" t="s">
        <v>4</v>
      </c>
      <c r="D72" s="35" t="s">
        <v>43</v>
      </c>
      <c r="E72" s="35" t="s">
        <v>22</v>
      </c>
      <c r="F72" s="35" t="s">
        <v>90</v>
      </c>
      <c r="G72" s="35" t="s">
        <v>22</v>
      </c>
      <c r="H72" s="35" t="s">
        <v>18</v>
      </c>
      <c r="I72" s="35" t="s">
        <v>42</v>
      </c>
      <c r="J72" s="39" t="s">
        <v>153</v>
      </c>
      <c r="K72" s="55">
        <f t="shared" ref="K72:M72" si="26">K73+K74</f>
        <v>7500</v>
      </c>
      <c r="L72" s="55">
        <f t="shared" si="26"/>
        <v>7500</v>
      </c>
      <c r="M72" s="55">
        <f t="shared" si="26"/>
        <v>7500</v>
      </c>
      <c r="N72" s="25"/>
      <c r="O72" s="25"/>
      <c r="P72" s="25"/>
      <c r="Q72" s="25"/>
      <c r="R72" s="25"/>
      <c r="S72" s="25"/>
      <c r="T72" s="25"/>
      <c r="U72" s="25"/>
      <c r="V72" s="25"/>
      <c r="W72" s="26"/>
      <c r="X72" s="26"/>
      <c r="Y72" s="27"/>
      <c r="Z72" s="27"/>
      <c r="AA72" s="27"/>
      <c r="AB72" s="27"/>
      <c r="AC72" s="27"/>
      <c r="AD72" s="27"/>
      <c r="AE72" s="27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</row>
    <row r="73" spans="1:46" s="16" customFormat="1" ht="63.75" x14ac:dyDescent="0.2">
      <c r="A73" s="14">
        <v>62</v>
      </c>
      <c r="B73" s="35" t="s">
        <v>166</v>
      </c>
      <c r="C73" s="35" t="s">
        <v>4</v>
      </c>
      <c r="D73" s="35" t="s">
        <v>43</v>
      </c>
      <c r="E73" s="35" t="s">
        <v>22</v>
      </c>
      <c r="F73" s="35" t="s">
        <v>152</v>
      </c>
      <c r="G73" s="35" t="s">
        <v>22</v>
      </c>
      <c r="H73" s="35" t="s">
        <v>18</v>
      </c>
      <c r="I73" s="35" t="s">
        <v>42</v>
      </c>
      <c r="J73" s="38" t="s">
        <v>154</v>
      </c>
      <c r="K73" s="55">
        <v>1500</v>
      </c>
      <c r="L73" s="55">
        <v>1500</v>
      </c>
      <c r="M73" s="55">
        <v>1500</v>
      </c>
      <c r="N73" s="25"/>
      <c r="O73" s="25"/>
      <c r="P73" s="25"/>
      <c r="Q73" s="25"/>
      <c r="R73" s="25"/>
      <c r="S73" s="25"/>
      <c r="T73" s="25"/>
      <c r="U73" s="25"/>
      <c r="V73" s="25"/>
      <c r="W73" s="26"/>
      <c r="X73" s="26"/>
      <c r="Y73" s="27"/>
      <c r="Z73" s="27"/>
      <c r="AA73" s="27"/>
      <c r="AB73" s="27"/>
      <c r="AC73" s="27"/>
      <c r="AD73" s="27"/>
      <c r="AE73" s="27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</row>
    <row r="74" spans="1:46" s="16" customFormat="1" ht="63.75" x14ac:dyDescent="0.2">
      <c r="A74" s="14">
        <v>63</v>
      </c>
      <c r="B74" s="35" t="s">
        <v>167</v>
      </c>
      <c r="C74" s="35" t="s">
        <v>4</v>
      </c>
      <c r="D74" s="35" t="s">
        <v>43</v>
      </c>
      <c r="E74" s="35" t="s">
        <v>22</v>
      </c>
      <c r="F74" s="35" t="s">
        <v>152</v>
      </c>
      <c r="G74" s="35" t="s">
        <v>22</v>
      </c>
      <c r="H74" s="35" t="s">
        <v>18</v>
      </c>
      <c r="I74" s="35" t="s">
        <v>42</v>
      </c>
      <c r="J74" s="38" t="s">
        <v>154</v>
      </c>
      <c r="K74" s="55">
        <v>6000</v>
      </c>
      <c r="L74" s="55">
        <v>6000</v>
      </c>
      <c r="M74" s="55">
        <v>6000</v>
      </c>
      <c r="N74" s="25"/>
      <c r="O74" s="25"/>
      <c r="P74" s="25"/>
      <c r="Q74" s="25"/>
      <c r="R74" s="25"/>
      <c r="S74" s="25"/>
      <c r="T74" s="25"/>
      <c r="U74" s="25"/>
      <c r="V74" s="25"/>
      <c r="W74" s="26"/>
      <c r="X74" s="26"/>
      <c r="Y74" s="27"/>
      <c r="Z74" s="27"/>
      <c r="AA74" s="27"/>
      <c r="AB74" s="27"/>
      <c r="AC74" s="27"/>
      <c r="AD74" s="27"/>
      <c r="AE74" s="27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</row>
    <row r="75" spans="1:46" s="16" customFormat="1" ht="57.75" customHeight="1" x14ac:dyDescent="0.2">
      <c r="A75" s="14">
        <v>64</v>
      </c>
      <c r="B75" s="35" t="s">
        <v>167</v>
      </c>
      <c r="C75" s="35" t="s">
        <v>4</v>
      </c>
      <c r="D75" s="35" t="s">
        <v>43</v>
      </c>
      <c r="E75" s="35" t="s">
        <v>22</v>
      </c>
      <c r="F75" s="35" t="s">
        <v>120</v>
      </c>
      <c r="G75" s="35" t="s">
        <v>22</v>
      </c>
      <c r="H75" s="35" t="s">
        <v>18</v>
      </c>
      <c r="I75" s="35" t="s">
        <v>42</v>
      </c>
      <c r="J75" s="36" t="s">
        <v>121</v>
      </c>
      <c r="K75" s="55">
        <f t="shared" ref="K75:M75" si="27">K76</f>
        <v>21000</v>
      </c>
      <c r="L75" s="55">
        <f t="shared" si="27"/>
        <v>21000</v>
      </c>
      <c r="M75" s="55">
        <f t="shared" si="27"/>
        <v>21000</v>
      </c>
      <c r="N75" s="25"/>
      <c r="O75" s="25"/>
      <c r="P75" s="25"/>
      <c r="Q75" s="25"/>
      <c r="R75" s="25"/>
      <c r="S75" s="25"/>
      <c r="T75" s="25"/>
      <c r="U75" s="25"/>
      <c r="V75" s="25"/>
      <c r="W75" s="26"/>
      <c r="X75" s="26"/>
      <c r="Y75" s="27"/>
      <c r="Z75" s="27"/>
      <c r="AA75" s="27"/>
      <c r="AB75" s="27"/>
      <c r="AC75" s="27"/>
      <c r="AD75" s="27"/>
      <c r="AE75" s="27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</row>
    <row r="76" spans="1:46" s="16" customFormat="1" ht="63.75" x14ac:dyDescent="0.2">
      <c r="A76" s="14">
        <v>65</v>
      </c>
      <c r="B76" s="35" t="s">
        <v>167</v>
      </c>
      <c r="C76" s="35" t="s">
        <v>4</v>
      </c>
      <c r="D76" s="35" t="s">
        <v>43</v>
      </c>
      <c r="E76" s="35" t="s">
        <v>22</v>
      </c>
      <c r="F76" s="35" t="s">
        <v>122</v>
      </c>
      <c r="G76" s="35" t="s">
        <v>22</v>
      </c>
      <c r="H76" s="35" t="s">
        <v>18</v>
      </c>
      <c r="I76" s="35" t="s">
        <v>42</v>
      </c>
      <c r="J76" s="36" t="s">
        <v>123</v>
      </c>
      <c r="K76" s="55">
        <v>21000</v>
      </c>
      <c r="L76" s="55">
        <v>21000</v>
      </c>
      <c r="M76" s="55">
        <v>21000</v>
      </c>
      <c r="N76" s="25"/>
      <c r="O76" s="25"/>
      <c r="P76" s="25"/>
      <c r="Q76" s="25"/>
      <c r="R76" s="25"/>
      <c r="S76" s="25"/>
      <c r="T76" s="25"/>
      <c r="U76" s="25"/>
      <c r="V76" s="25"/>
      <c r="W76" s="26"/>
      <c r="X76" s="26"/>
      <c r="Y76" s="27"/>
      <c r="Z76" s="27"/>
      <c r="AA76" s="27"/>
      <c r="AB76" s="27"/>
      <c r="AC76" s="27"/>
      <c r="AD76" s="27"/>
      <c r="AE76" s="27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</row>
    <row r="77" spans="1:46" s="16" customFormat="1" ht="51" x14ac:dyDescent="0.2">
      <c r="A77" s="14">
        <v>66</v>
      </c>
      <c r="B77" s="35" t="s">
        <v>167</v>
      </c>
      <c r="C77" s="35" t="s">
        <v>4</v>
      </c>
      <c r="D77" s="35" t="s">
        <v>43</v>
      </c>
      <c r="E77" s="35" t="s">
        <v>22</v>
      </c>
      <c r="F77" s="35" t="s">
        <v>42</v>
      </c>
      <c r="G77" s="35" t="s">
        <v>22</v>
      </c>
      <c r="H77" s="35" t="s">
        <v>18</v>
      </c>
      <c r="I77" s="35" t="s">
        <v>42</v>
      </c>
      <c r="J77" s="40" t="s">
        <v>201</v>
      </c>
      <c r="K77" s="55">
        <f t="shared" ref="K77:M77" si="28">K78</f>
        <v>20000</v>
      </c>
      <c r="L77" s="55">
        <f t="shared" si="28"/>
        <v>20000</v>
      </c>
      <c r="M77" s="55">
        <f t="shared" si="28"/>
        <v>20000</v>
      </c>
      <c r="N77" s="25"/>
      <c r="O77" s="25"/>
      <c r="P77" s="25"/>
      <c r="Q77" s="25"/>
      <c r="R77" s="25"/>
      <c r="S77" s="25"/>
      <c r="T77" s="25"/>
      <c r="U77" s="25"/>
      <c r="V77" s="25"/>
      <c r="W77" s="26"/>
      <c r="X77" s="26"/>
      <c r="Y77" s="27"/>
      <c r="Z77" s="27"/>
      <c r="AA77" s="27"/>
      <c r="AB77" s="27"/>
      <c r="AC77" s="27"/>
      <c r="AD77" s="27"/>
      <c r="AE77" s="27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</row>
    <row r="78" spans="1:46" s="16" customFormat="1" ht="76.5" x14ac:dyDescent="0.2">
      <c r="A78" s="14">
        <v>67</v>
      </c>
      <c r="B78" s="35" t="s">
        <v>167</v>
      </c>
      <c r="C78" s="35" t="s">
        <v>4</v>
      </c>
      <c r="D78" s="35" t="s">
        <v>43</v>
      </c>
      <c r="E78" s="35" t="s">
        <v>22</v>
      </c>
      <c r="F78" s="35" t="s">
        <v>182</v>
      </c>
      <c r="G78" s="35" t="s">
        <v>22</v>
      </c>
      <c r="H78" s="35" t="s">
        <v>18</v>
      </c>
      <c r="I78" s="35" t="s">
        <v>42</v>
      </c>
      <c r="J78" s="40" t="s">
        <v>202</v>
      </c>
      <c r="K78" s="55">
        <v>20000</v>
      </c>
      <c r="L78" s="55">
        <v>20000</v>
      </c>
      <c r="M78" s="55">
        <v>20000</v>
      </c>
      <c r="N78" s="25"/>
      <c r="O78" s="25"/>
      <c r="P78" s="25"/>
      <c r="Q78" s="25"/>
      <c r="R78" s="25"/>
      <c r="S78" s="25"/>
      <c r="T78" s="25"/>
      <c r="U78" s="25"/>
      <c r="V78" s="25"/>
      <c r="W78" s="26"/>
      <c r="X78" s="26"/>
      <c r="Y78" s="27"/>
      <c r="Z78" s="27"/>
      <c r="AA78" s="27"/>
      <c r="AB78" s="27"/>
      <c r="AC78" s="27"/>
      <c r="AD78" s="27"/>
      <c r="AE78" s="27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</row>
    <row r="79" spans="1:46" s="16" customFormat="1" ht="63.75" x14ac:dyDescent="0.2">
      <c r="A79" s="14">
        <v>68</v>
      </c>
      <c r="B79" s="35" t="s">
        <v>167</v>
      </c>
      <c r="C79" s="35" t="s">
        <v>4</v>
      </c>
      <c r="D79" s="35" t="s">
        <v>43</v>
      </c>
      <c r="E79" s="35" t="s">
        <v>22</v>
      </c>
      <c r="F79" s="35" t="s">
        <v>136</v>
      </c>
      <c r="G79" s="35" t="s">
        <v>22</v>
      </c>
      <c r="H79" s="35" t="s">
        <v>18</v>
      </c>
      <c r="I79" s="35" t="s">
        <v>42</v>
      </c>
      <c r="J79" s="39" t="s">
        <v>203</v>
      </c>
      <c r="K79" s="55">
        <f t="shared" ref="K79:M79" si="29">K80</f>
        <v>3000</v>
      </c>
      <c r="L79" s="55">
        <f t="shared" si="29"/>
        <v>3000</v>
      </c>
      <c r="M79" s="55">
        <f t="shared" si="29"/>
        <v>3000</v>
      </c>
      <c r="N79" s="25"/>
      <c r="O79" s="25"/>
      <c r="P79" s="25"/>
      <c r="Q79" s="25"/>
      <c r="R79" s="25"/>
      <c r="S79" s="25"/>
      <c r="T79" s="25"/>
      <c r="U79" s="25"/>
      <c r="V79" s="25"/>
      <c r="W79" s="26"/>
      <c r="X79" s="26"/>
      <c r="Y79" s="27"/>
      <c r="Z79" s="27"/>
      <c r="AA79" s="27"/>
      <c r="AB79" s="27"/>
      <c r="AC79" s="27"/>
      <c r="AD79" s="27"/>
      <c r="AE79" s="27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</row>
    <row r="80" spans="1:46" s="16" customFormat="1" ht="89.25" x14ac:dyDescent="0.2">
      <c r="A80" s="14">
        <v>69</v>
      </c>
      <c r="B80" s="35" t="s">
        <v>167</v>
      </c>
      <c r="C80" s="35" t="s">
        <v>4</v>
      </c>
      <c r="D80" s="35" t="s">
        <v>43</v>
      </c>
      <c r="E80" s="35" t="s">
        <v>22</v>
      </c>
      <c r="F80" s="35" t="s">
        <v>156</v>
      </c>
      <c r="G80" s="35" t="s">
        <v>22</v>
      </c>
      <c r="H80" s="35" t="s">
        <v>18</v>
      </c>
      <c r="I80" s="35" t="s">
        <v>42</v>
      </c>
      <c r="J80" s="38" t="s">
        <v>155</v>
      </c>
      <c r="K80" s="55">
        <v>3000</v>
      </c>
      <c r="L80" s="55">
        <v>3000</v>
      </c>
      <c r="M80" s="55">
        <v>3000</v>
      </c>
      <c r="N80" s="25"/>
      <c r="O80" s="25"/>
      <c r="P80" s="25"/>
      <c r="Q80" s="25"/>
      <c r="R80" s="25"/>
      <c r="S80" s="25"/>
      <c r="T80" s="25"/>
      <c r="U80" s="25"/>
      <c r="V80" s="25"/>
      <c r="W80" s="26"/>
      <c r="X80" s="26"/>
      <c r="Y80" s="27"/>
      <c r="Z80" s="27"/>
      <c r="AA80" s="27"/>
      <c r="AB80" s="27"/>
      <c r="AC80" s="27"/>
      <c r="AD80" s="27"/>
      <c r="AE80" s="27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</row>
    <row r="81" spans="1:46" s="16" customFormat="1" ht="51" x14ac:dyDescent="0.2">
      <c r="A81" s="14">
        <v>70</v>
      </c>
      <c r="B81" s="35" t="s">
        <v>167</v>
      </c>
      <c r="C81" s="35" t="s">
        <v>4</v>
      </c>
      <c r="D81" s="35" t="s">
        <v>43</v>
      </c>
      <c r="E81" s="35" t="s">
        <v>22</v>
      </c>
      <c r="F81" s="35" t="s">
        <v>204</v>
      </c>
      <c r="G81" s="35" t="s">
        <v>22</v>
      </c>
      <c r="H81" s="35" t="s">
        <v>18</v>
      </c>
      <c r="I81" s="35" t="s">
        <v>42</v>
      </c>
      <c r="J81" s="40" t="s">
        <v>205</v>
      </c>
      <c r="K81" s="55">
        <f>K82</f>
        <v>4000</v>
      </c>
      <c r="L81" s="55">
        <f t="shared" ref="L81:M81" si="30">L82</f>
        <v>4000</v>
      </c>
      <c r="M81" s="55">
        <f t="shared" si="30"/>
        <v>4000</v>
      </c>
      <c r="N81" s="25"/>
      <c r="O81" s="25"/>
      <c r="P81" s="25"/>
      <c r="Q81" s="25"/>
      <c r="R81" s="25"/>
      <c r="S81" s="25"/>
      <c r="T81" s="25"/>
      <c r="U81" s="25"/>
      <c r="V81" s="25"/>
      <c r="W81" s="26"/>
      <c r="X81" s="26"/>
      <c r="Y81" s="27"/>
      <c r="Z81" s="27"/>
      <c r="AA81" s="27"/>
      <c r="AB81" s="27"/>
      <c r="AC81" s="27"/>
      <c r="AD81" s="27"/>
      <c r="AE81" s="27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</row>
    <row r="82" spans="1:46" s="16" customFormat="1" ht="63.75" x14ac:dyDescent="0.2">
      <c r="A82" s="14">
        <v>71</v>
      </c>
      <c r="B82" s="35" t="s">
        <v>167</v>
      </c>
      <c r="C82" s="35" t="s">
        <v>4</v>
      </c>
      <c r="D82" s="35" t="s">
        <v>43</v>
      </c>
      <c r="E82" s="35" t="s">
        <v>22</v>
      </c>
      <c r="F82" s="35" t="s">
        <v>206</v>
      </c>
      <c r="G82" s="35" t="s">
        <v>22</v>
      </c>
      <c r="H82" s="35" t="s">
        <v>18</v>
      </c>
      <c r="I82" s="35" t="s">
        <v>42</v>
      </c>
      <c r="J82" s="40" t="s">
        <v>207</v>
      </c>
      <c r="K82" s="55">
        <v>4000</v>
      </c>
      <c r="L82" s="55">
        <v>4000</v>
      </c>
      <c r="M82" s="55">
        <v>4000</v>
      </c>
      <c r="N82" s="25"/>
      <c r="O82" s="25"/>
      <c r="P82" s="25"/>
      <c r="Q82" s="25"/>
      <c r="R82" s="25"/>
      <c r="S82" s="25"/>
      <c r="T82" s="25"/>
      <c r="U82" s="25"/>
      <c r="V82" s="25"/>
      <c r="W82" s="26"/>
      <c r="X82" s="26"/>
      <c r="Y82" s="27"/>
      <c r="Z82" s="27"/>
      <c r="AA82" s="27"/>
      <c r="AB82" s="27"/>
      <c r="AC82" s="27"/>
      <c r="AD82" s="27"/>
      <c r="AE82" s="27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</row>
    <row r="83" spans="1:46" s="16" customFormat="1" ht="38.25" x14ac:dyDescent="0.2">
      <c r="A83" s="14">
        <v>72</v>
      </c>
      <c r="B83" s="35" t="s">
        <v>167</v>
      </c>
      <c r="C83" s="35" t="s">
        <v>4</v>
      </c>
      <c r="D83" s="35" t="s">
        <v>43</v>
      </c>
      <c r="E83" s="35" t="s">
        <v>22</v>
      </c>
      <c r="F83" s="35" t="s">
        <v>159</v>
      </c>
      <c r="G83" s="35" t="s">
        <v>22</v>
      </c>
      <c r="H83" s="35" t="s">
        <v>18</v>
      </c>
      <c r="I83" s="35" t="s">
        <v>42</v>
      </c>
      <c r="J83" s="39" t="s">
        <v>157</v>
      </c>
      <c r="K83" s="55">
        <f t="shared" ref="K83:M83" si="31">K84</f>
        <v>12000</v>
      </c>
      <c r="L83" s="55">
        <f t="shared" si="31"/>
        <v>12000</v>
      </c>
      <c r="M83" s="55">
        <f t="shared" si="31"/>
        <v>12000</v>
      </c>
      <c r="N83" s="25"/>
      <c r="O83" s="25"/>
      <c r="P83" s="25"/>
      <c r="Q83" s="25"/>
      <c r="R83" s="25"/>
      <c r="S83" s="25"/>
      <c r="T83" s="25"/>
      <c r="U83" s="25"/>
      <c r="V83" s="25"/>
      <c r="W83" s="26"/>
      <c r="X83" s="26"/>
      <c r="Y83" s="27"/>
      <c r="Z83" s="27"/>
      <c r="AA83" s="27"/>
      <c r="AB83" s="27"/>
      <c r="AC83" s="27"/>
      <c r="AD83" s="27"/>
      <c r="AE83" s="27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</row>
    <row r="84" spans="1:46" s="16" customFormat="1" ht="63.75" x14ac:dyDescent="0.2">
      <c r="A84" s="14">
        <v>73</v>
      </c>
      <c r="B84" s="35" t="s">
        <v>167</v>
      </c>
      <c r="C84" s="35" t="s">
        <v>4</v>
      </c>
      <c r="D84" s="35" t="s">
        <v>43</v>
      </c>
      <c r="E84" s="35" t="s">
        <v>22</v>
      </c>
      <c r="F84" s="35" t="s">
        <v>160</v>
      </c>
      <c r="G84" s="35" t="s">
        <v>22</v>
      </c>
      <c r="H84" s="35" t="s">
        <v>18</v>
      </c>
      <c r="I84" s="35" t="s">
        <v>42</v>
      </c>
      <c r="J84" s="38" t="s">
        <v>158</v>
      </c>
      <c r="K84" s="55">
        <v>12000</v>
      </c>
      <c r="L84" s="55">
        <v>12000</v>
      </c>
      <c r="M84" s="55">
        <v>12000</v>
      </c>
      <c r="N84" s="25"/>
      <c r="O84" s="25"/>
      <c r="P84" s="25"/>
      <c r="Q84" s="25"/>
      <c r="R84" s="25"/>
      <c r="S84" s="25"/>
      <c r="T84" s="25"/>
      <c r="U84" s="25"/>
      <c r="V84" s="25"/>
      <c r="W84" s="26"/>
      <c r="X84" s="26"/>
      <c r="Y84" s="27"/>
      <c r="Z84" s="27"/>
      <c r="AA84" s="27"/>
      <c r="AB84" s="27"/>
      <c r="AC84" s="27"/>
      <c r="AD84" s="27"/>
      <c r="AE84" s="27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</row>
    <row r="85" spans="1:46" s="16" customFormat="1" ht="51" x14ac:dyDescent="0.2">
      <c r="A85" s="14">
        <v>74</v>
      </c>
      <c r="B85" s="35" t="s">
        <v>17</v>
      </c>
      <c r="C85" s="35" t="s">
        <v>4</v>
      </c>
      <c r="D85" s="35" t="s">
        <v>43</v>
      </c>
      <c r="E85" s="35" t="s">
        <v>22</v>
      </c>
      <c r="F85" s="35" t="s">
        <v>124</v>
      </c>
      <c r="G85" s="35" t="s">
        <v>22</v>
      </c>
      <c r="H85" s="35" t="s">
        <v>18</v>
      </c>
      <c r="I85" s="35" t="s">
        <v>42</v>
      </c>
      <c r="J85" s="36" t="s">
        <v>125</v>
      </c>
      <c r="K85" s="55">
        <f>K86+K87</f>
        <v>108000</v>
      </c>
      <c r="L85" s="55">
        <f>L86+L87</f>
        <v>108000</v>
      </c>
      <c r="M85" s="55">
        <f>M86+M87</f>
        <v>108000</v>
      </c>
      <c r="N85" s="25"/>
      <c r="O85" s="25"/>
      <c r="P85" s="25"/>
      <c r="Q85" s="25"/>
      <c r="R85" s="25"/>
      <c r="S85" s="25"/>
      <c r="T85" s="25"/>
      <c r="U85" s="25"/>
      <c r="V85" s="25"/>
      <c r="W85" s="26"/>
      <c r="X85" s="26"/>
      <c r="Y85" s="27"/>
      <c r="Z85" s="27"/>
      <c r="AA85" s="27"/>
      <c r="AB85" s="27"/>
      <c r="AC85" s="27"/>
      <c r="AD85" s="27"/>
      <c r="AE85" s="27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</row>
    <row r="86" spans="1:46" s="16" customFormat="1" ht="76.5" x14ac:dyDescent="0.2">
      <c r="A86" s="14">
        <v>75</v>
      </c>
      <c r="B86" s="35" t="s">
        <v>166</v>
      </c>
      <c r="C86" s="35" t="s">
        <v>4</v>
      </c>
      <c r="D86" s="35" t="s">
        <v>43</v>
      </c>
      <c r="E86" s="35" t="s">
        <v>22</v>
      </c>
      <c r="F86" s="35" t="s">
        <v>126</v>
      </c>
      <c r="G86" s="35" t="s">
        <v>22</v>
      </c>
      <c r="H86" s="35" t="s">
        <v>18</v>
      </c>
      <c r="I86" s="35" t="s">
        <v>42</v>
      </c>
      <c r="J86" s="36" t="s">
        <v>127</v>
      </c>
      <c r="K86" s="55">
        <v>15000</v>
      </c>
      <c r="L86" s="55">
        <v>15000</v>
      </c>
      <c r="M86" s="55">
        <v>15000</v>
      </c>
      <c r="N86" s="26"/>
      <c r="O86" s="26"/>
      <c r="P86" s="26"/>
      <c r="Q86" s="26"/>
      <c r="R86" s="26"/>
      <c r="S86" s="25"/>
      <c r="T86" s="25"/>
      <c r="U86" s="25"/>
      <c r="V86" s="25"/>
      <c r="W86" s="26"/>
      <c r="X86" s="26"/>
      <c r="Y86" s="27"/>
      <c r="Z86" s="27"/>
      <c r="AA86" s="27"/>
      <c r="AB86" s="27"/>
      <c r="AC86" s="27"/>
      <c r="AD86" s="27"/>
      <c r="AE86" s="27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</row>
    <row r="87" spans="1:46" s="16" customFormat="1" ht="76.5" x14ac:dyDescent="0.2">
      <c r="A87" s="14">
        <v>76</v>
      </c>
      <c r="B87" s="35" t="s">
        <v>167</v>
      </c>
      <c r="C87" s="35" t="s">
        <v>4</v>
      </c>
      <c r="D87" s="35" t="s">
        <v>43</v>
      </c>
      <c r="E87" s="35" t="s">
        <v>22</v>
      </c>
      <c r="F87" s="35" t="s">
        <v>126</v>
      </c>
      <c r="G87" s="35" t="s">
        <v>22</v>
      </c>
      <c r="H87" s="35" t="s">
        <v>18</v>
      </c>
      <c r="I87" s="35" t="s">
        <v>42</v>
      </c>
      <c r="J87" s="36" t="s">
        <v>127</v>
      </c>
      <c r="K87" s="55">
        <v>93000</v>
      </c>
      <c r="L87" s="55">
        <v>93000</v>
      </c>
      <c r="M87" s="55">
        <v>93000</v>
      </c>
      <c r="N87" s="26"/>
      <c r="O87" s="26"/>
      <c r="P87" s="26"/>
      <c r="Q87" s="26"/>
      <c r="R87" s="26"/>
      <c r="S87" s="25"/>
      <c r="T87" s="25"/>
      <c r="U87" s="25"/>
      <c r="V87" s="25"/>
      <c r="W87" s="26"/>
      <c r="X87" s="26"/>
      <c r="Y87" s="27"/>
      <c r="Z87" s="27"/>
      <c r="AA87" s="27"/>
      <c r="AB87" s="27"/>
      <c r="AC87" s="27"/>
      <c r="AD87" s="27"/>
      <c r="AE87" s="27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</row>
    <row r="88" spans="1:46" s="16" customFormat="1" ht="102" x14ac:dyDescent="0.2">
      <c r="A88" s="14">
        <v>77</v>
      </c>
      <c r="B88" s="35" t="s">
        <v>76</v>
      </c>
      <c r="C88" s="35" t="s">
        <v>4</v>
      </c>
      <c r="D88" s="35" t="s">
        <v>43</v>
      </c>
      <c r="E88" s="35" t="s">
        <v>128</v>
      </c>
      <c r="F88" s="35" t="s">
        <v>17</v>
      </c>
      <c r="G88" s="35" t="s">
        <v>16</v>
      </c>
      <c r="H88" s="35" t="s">
        <v>18</v>
      </c>
      <c r="I88" s="35" t="s">
        <v>42</v>
      </c>
      <c r="J88" s="36" t="s">
        <v>129</v>
      </c>
      <c r="K88" s="55">
        <f>K89+K91</f>
        <v>31000</v>
      </c>
      <c r="L88" s="55">
        <f t="shared" ref="L88:M88" si="32">L89+L91</f>
        <v>31000</v>
      </c>
      <c r="M88" s="55">
        <f t="shared" si="32"/>
        <v>31000</v>
      </c>
      <c r="N88" s="25"/>
      <c r="O88" s="25"/>
      <c r="P88" s="25"/>
      <c r="Q88" s="25"/>
      <c r="R88" s="25"/>
      <c r="S88" s="25"/>
      <c r="T88" s="25"/>
      <c r="U88" s="25"/>
      <c r="V88" s="25"/>
      <c r="W88" s="26"/>
      <c r="X88" s="26"/>
      <c r="Y88" s="27"/>
      <c r="Z88" s="27"/>
      <c r="AA88" s="27"/>
      <c r="AB88" s="27"/>
      <c r="AC88" s="27"/>
      <c r="AD88" s="27"/>
      <c r="AE88" s="27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</row>
    <row r="89" spans="1:46" s="16" customFormat="1" ht="51" x14ac:dyDescent="0.2">
      <c r="A89" s="14">
        <v>78</v>
      </c>
      <c r="B89" s="35" t="s">
        <v>76</v>
      </c>
      <c r="C89" s="35" t="s">
        <v>4</v>
      </c>
      <c r="D89" s="35" t="s">
        <v>43</v>
      </c>
      <c r="E89" s="35" t="s">
        <v>128</v>
      </c>
      <c r="F89" s="35" t="s">
        <v>48</v>
      </c>
      <c r="G89" s="35" t="s">
        <v>16</v>
      </c>
      <c r="H89" s="35" t="s">
        <v>18</v>
      </c>
      <c r="I89" s="35" t="s">
        <v>42</v>
      </c>
      <c r="J89" s="36" t="s">
        <v>239</v>
      </c>
      <c r="K89" s="55">
        <f>K90</f>
        <v>25000</v>
      </c>
      <c r="L89" s="55">
        <f t="shared" ref="L89:M89" si="33">L90</f>
        <v>25000</v>
      </c>
      <c r="M89" s="55">
        <f t="shared" si="33"/>
        <v>25000</v>
      </c>
      <c r="N89" s="25"/>
      <c r="O89" s="25"/>
      <c r="P89" s="25"/>
      <c r="Q89" s="25"/>
      <c r="R89" s="25"/>
      <c r="S89" s="25"/>
      <c r="T89" s="25"/>
      <c r="U89" s="25"/>
      <c r="V89" s="25"/>
      <c r="W89" s="26"/>
      <c r="X89" s="26"/>
      <c r="Y89" s="27"/>
      <c r="Z89" s="27"/>
      <c r="AA89" s="27"/>
      <c r="AB89" s="27"/>
      <c r="AC89" s="27"/>
      <c r="AD89" s="27"/>
      <c r="AE89" s="27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</row>
    <row r="90" spans="1:46" s="16" customFormat="1" ht="51" x14ac:dyDescent="0.2">
      <c r="A90" s="14">
        <v>79</v>
      </c>
      <c r="B90" s="35" t="s">
        <v>76</v>
      </c>
      <c r="C90" s="35" t="s">
        <v>4</v>
      </c>
      <c r="D90" s="35" t="s">
        <v>43</v>
      </c>
      <c r="E90" s="35" t="s">
        <v>128</v>
      </c>
      <c r="F90" s="35" t="s">
        <v>48</v>
      </c>
      <c r="G90" s="35" t="s">
        <v>33</v>
      </c>
      <c r="H90" s="35" t="s">
        <v>18</v>
      </c>
      <c r="I90" s="35" t="s">
        <v>42</v>
      </c>
      <c r="J90" s="36" t="s">
        <v>239</v>
      </c>
      <c r="K90" s="55">
        <v>25000</v>
      </c>
      <c r="L90" s="55">
        <v>25000</v>
      </c>
      <c r="M90" s="55">
        <v>25000</v>
      </c>
      <c r="N90" s="25"/>
      <c r="O90" s="25"/>
      <c r="P90" s="25"/>
      <c r="Q90" s="25"/>
      <c r="R90" s="25"/>
      <c r="S90" s="25"/>
      <c r="T90" s="25"/>
      <c r="U90" s="25"/>
      <c r="V90" s="25"/>
      <c r="W90" s="26"/>
      <c r="X90" s="26"/>
      <c r="Y90" s="27"/>
      <c r="Z90" s="27"/>
      <c r="AA90" s="27"/>
      <c r="AB90" s="27"/>
      <c r="AC90" s="27"/>
      <c r="AD90" s="27"/>
      <c r="AE90" s="27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</row>
    <row r="91" spans="1:46" s="16" customFormat="1" ht="76.5" x14ac:dyDescent="0.2">
      <c r="A91" s="14">
        <v>80</v>
      </c>
      <c r="B91" s="35" t="s">
        <v>76</v>
      </c>
      <c r="C91" s="35" t="s">
        <v>4</v>
      </c>
      <c r="D91" s="35" t="s">
        <v>43</v>
      </c>
      <c r="E91" s="35" t="s">
        <v>128</v>
      </c>
      <c r="F91" s="35" t="s">
        <v>72</v>
      </c>
      <c r="G91" s="35" t="s">
        <v>16</v>
      </c>
      <c r="H91" s="35" t="s">
        <v>18</v>
      </c>
      <c r="I91" s="35" t="s">
        <v>42</v>
      </c>
      <c r="J91" s="36" t="s">
        <v>130</v>
      </c>
      <c r="K91" s="55">
        <f t="shared" ref="K91:M91" si="34">K92</f>
        <v>6000</v>
      </c>
      <c r="L91" s="55">
        <f t="shared" si="34"/>
        <v>6000</v>
      </c>
      <c r="M91" s="55">
        <f t="shared" si="34"/>
        <v>6000</v>
      </c>
      <c r="N91" s="25"/>
      <c r="O91" s="25"/>
      <c r="P91" s="25"/>
      <c r="Q91" s="25"/>
      <c r="R91" s="25"/>
      <c r="S91" s="25"/>
      <c r="T91" s="25"/>
      <c r="U91" s="25"/>
      <c r="V91" s="25"/>
      <c r="W91" s="26"/>
      <c r="X91" s="26"/>
      <c r="Y91" s="27"/>
      <c r="Z91" s="27"/>
      <c r="AA91" s="27"/>
      <c r="AB91" s="27"/>
      <c r="AC91" s="27"/>
      <c r="AD91" s="27"/>
      <c r="AE91" s="27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</row>
    <row r="92" spans="1:46" s="16" customFormat="1" ht="52.5" customHeight="1" x14ac:dyDescent="0.2">
      <c r="A92" s="14">
        <v>81</v>
      </c>
      <c r="B92" s="35" t="s">
        <v>76</v>
      </c>
      <c r="C92" s="35" t="s">
        <v>4</v>
      </c>
      <c r="D92" s="35" t="s">
        <v>43</v>
      </c>
      <c r="E92" s="35" t="s">
        <v>128</v>
      </c>
      <c r="F92" s="35" t="s">
        <v>72</v>
      </c>
      <c r="G92" s="35" t="s">
        <v>33</v>
      </c>
      <c r="H92" s="35" t="s">
        <v>18</v>
      </c>
      <c r="I92" s="35" t="s">
        <v>42</v>
      </c>
      <c r="J92" s="36" t="s">
        <v>131</v>
      </c>
      <c r="K92" s="55">
        <v>6000</v>
      </c>
      <c r="L92" s="55">
        <v>6000</v>
      </c>
      <c r="M92" s="55">
        <v>6000</v>
      </c>
      <c r="N92" s="25"/>
      <c r="O92" s="25"/>
      <c r="P92" s="25"/>
      <c r="Q92" s="25"/>
      <c r="R92" s="25"/>
      <c r="S92" s="25"/>
      <c r="T92" s="25"/>
      <c r="U92" s="25"/>
      <c r="V92" s="25"/>
      <c r="W92" s="26"/>
      <c r="X92" s="26"/>
      <c r="Y92" s="27"/>
      <c r="Z92" s="27"/>
      <c r="AA92" s="27"/>
      <c r="AB92" s="27"/>
      <c r="AC92" s="27"/>
      <c r="AD92" s="27"/>
      <c r="AE92" s="27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</row>
    <row r="93" spans="1:46" s="16" customFormat="1" ht="21" customHeight="1" x14ac:dyDescent="0.2">
      <c r="A93" s="14">
        <v>82</v>
      </c>
      <c r="B93" s="35" t="s">
        <v>168</v>
      </c>
      <c r="C93" s="35" t="s">
        <v>4</v>
      </c>
      <c r="D93" s="35" t="s">
        <v>43</v>
      </c>
      <c r="E93" s="35" t="s">
        <v>29</v>
      </c>
      <c r="F93" s="35" t="s">
        <v>17</v>
      </c>
      <c r="G93" s="35" t="s">
        <v>22</v>
      </c>
      <c r="H93" s="35" t="s">
        <v>18</v>
      </c>
      <c r="I93" s="35" t="s">
        <v>42</v>
      </c>
      <c r="J93" s="36" t="s">
        <v>133</v>
      </c>
      <c r="K93" s="55">
        <f>K94</f>
        <v>1858200</v>
      </c>
      <c r="L93" s="55">
        <f t="shared" ref="L93:M93" si="35">L94</f>
        <v>1858200</v>
      </c>
      <c r="M93" s="55">
        <f t="shared" si="35"/>
        <v>1858200</v>
      </c>
      <c r="N93" s="25"/>
      <c r="O93" s="25"/>
      <c r="P93" s="25"/>
      <c r="Q93" s="25"/>
      <c r="R93" s="25"/>
      <c r="S93" s="25"/>
      <c r="T93" s="25"/>
      <c r="U93" s="25"/>
      <c r="V93" s="25"/>
      <c r="W93" s="26"/>
      <c r="X93" s="26"/>
      <c r="Y93" s="27"/>
      <c r="Z93" s="27"/>
      <c r="AA93" s="27"/>
      <c r="AB93" s="27"/>
      <c r="AC93" s="27"/>
      <c r="AD93" s="27"/>
      <c r="AE93" s="27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</row>
    <row r="94" spans="1:46" s="16" customFormat="1" ht="76.5" x14ac:dyDescent="0.2">
      <c r="A94" s="14">
        <v>83</v>
      </c>
      <c r="B94" s="35" t="s">
        <v>168</v>
      </c>
      <c r="C94" s="35" t="s">
        <v>4</v>
      </c>
      <c r="D94" s="35" t="s">
        <v>43</v>
      </c>
      <c r="E94" s="35" t="s">
        <v>29</v>
      </c>
      <c r="F94" s="35" t="s">
        <v>50</v>
      </c>
      <c r="G94" s="35" t="s">
        <v>22</v>
      </c>
      <c r="H94" s="35" t="s">
        <v>18</v>
      </c>
      <c r="I94" s="35" t="s">
        <v>42</v>
      </c>
      <c r="J94" s="36" t="s">
        <v>134</v>
      </c>
      <c r="K94" s="55">
        <v>1858200</v>
      </c>
      <c r="L94" s="55">
        <v>1858200</v>
      </c>
      <c r="M94" s="55">
        <v>1858200</v>
      </c>
      <c r="N94" s="25"/>
      <c r="O94" s="25"/>
      <c r="P94" s="25"/>
      <c r="Q94" s="25"/>
      <c r="R94" s="25"/>
      <c r="S94" s="25"/>
      <c r="T94" s="25"/>
      <c r="U94" s="25"/>
      <c r="V94" s="25"/>
      <c r="W94" s="26"/>
      <c r="X94" s="26"/>
      <c r="Y94" s="27"/>
      <c r="Z94" s="27"/>
      <c r="AA94" s="27"/>
      <c r="AB94" s="27"/>
      <c r="AC94" s="27"/>
      <c r="AD94" s="27"/>
      <c r="AE94" s="27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</row>
    <row r="95" spans="1:46" s="16" customFormat="1" ht="12.75" x14ac:dyDescent="0.2">
      <c r="A95" s="14">
        <v>84</v>
      </c>
      <c r="B95" s="15" t="s">
        <v>72</v>
      </c>
      <c r="C95" s="15" t="s">
        <v>7</v>
      </c>
      <c r="D95" s="15" t="s">
        <v>16</v>
      </c>
      <c r="E95" s="15" t="s">
        <v>16</v>
      </c>
      <c r="F95" s="15" t="s">
        <v>17</v>
      </c>
      <c r="G95" s="15" t="s">
        <v>16</v>
      </c>
      <c r="H95" s="15" t="s">
        <v>18</v>
      </c>
      <c r="I95" s="15" t="s">
        <v>17</v>
      </c>
      <c r="J95" s="31" t="s">
        <v>45</v>
      </c>
      <c r="K95" s="61">
        <f>K96</f>
        <v>777940400</v>
      </c>
      <c r="L95" s="61">
        <f t="shared" ref="L95:M95" si="36">L96</f>
        <v>723609500</v>
      </c>
      <c r="M95" s="61">
        <f t="shared" si="36"/>
        <v>718339300</v>
      </c>
      <c r="N95" s="25"/>
      <c r="O95" s="25"/>
      <c r="P95" s="25"/>
      <c r="Q95" s="25"/>
      <c r="R95" s="25"/>
      <c r="S95" s="25"/>
      <c r="T95" s="25"/>
      <c r="U95" s="25"/>
      <c r="V95" s="25"/>
      <c r="W95" s="26"/>
      <c r="X95" s="26"/>
      <c r="Y95" s="27"/>
      <c r="Z95" s="27"/>
      <c r="AA95" s="27"/>
      <c r="AB95" s="27"/>
      <c r="AC95" s="27"/>
      <c r="AD95" s="27"/>
      <c r="AE95" s="27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</row>
    <row r="96" spans="1:46" s="16" customFormat="1" ht="25.5" x14ac:dyDescent="0.2">
      <c r="A96" s="14">
        <v>85</v>
      </c>
      <c r="B96" s="15" t="s">
        <v>72</v>
      </c>
      <c r="C96" s="15" t="s">
        <v>7</v>
      </c>
      <c r="D96" s="15" t="s">
        <v>24</v>
      </c>
      <c r="E96" s="15" t="s">
        <v>16</v>
      </c>
      <c r="F96" s="15" t="s">
        <v>17</v>
      </c>
      <c r="G96" s="15" t="s">
        <v>16</v>
      </c>
      <c r="H96" s="15" t="s">
        <v>18</v>
      </c>
      <c r="I96" s="15" t="s">
        <v>17</v>
      </c>
      <c r="J96" s="31" t="s">
        <v>46</v>
      </c>
      <c r="K96" s="61">
        <f>K97+K105+K117+K146</f>
        <v>777940400</v>
      </c>
      <c r="L96" s="61">
        <f>L97+L105+L117+L146</f>
        <v>723609500</v>
      </c>
      <c r="M96" s="61">
        <f>M97+M105+M117+M146</f>
        <v>718339300</v>
      </c>
      <c r="N96" s="25"/>
      <c r="O96" s="25"/>
      <c r="P96" s="25"/>
      <c r="Q96" s="25"/>
      <c r="R96" s="25"/>
      <c r="S96" s="25"/>
      <c r="T96" s="25"/>
      <c r="U96" s="25"/>
      <c r="V96" s="25"/>
      <c r="W96" s="26"/>
      <c r="X96" s="26"/>
      <c r="Y96" s="27"/>
      <c r="Z96" s="27"/>
      <c r="AA96" s="27"/>
      <c r="AB96" s="27"/>
      <c r="AC96" s="27"/>
      <c r="AD96" s="27"/>
      <c r="AE96" s="27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</row>
    <row r="97" spans="1:46" s="16" customFormat="1" ht="12.75" x14ac:dyDescent="0.2">
      <c r="A97" s="14">
        <v>86</v>
      </c>
      <c r="B97" s="35" t="s">
        <v>72</v>
      </c>
      <c r="C97" s="35" t="s">
        <v>7</v>
      </c>
      <c r="D97" s="35" t="s">
        <v>24</v>
      </c>
      <c r="E97" s="35" t="s">
        <v>132</v>
      </c>
      <c r="F97" s="35" t="s">
        <v>17</v>
      </c>
      <c r="G97" s="35" t="s">
        <v>16</v>
      </c>
      <c r="H97" s="35" t="s">
        <v>18</v>
      </c>
      <c r="I97" s="35" t="s">
        <v>136</v>
      </c>
      <c r="J97" s="36" t="s">
        <v>53</v>
      </c>
      <c r="K97" s="61">
        <f>K98+K100+K102</f>
        <v>405266400</v>
      </c>
      <c r="L97" s="61">
        <f>L98+L100+L102</f>
        <v>355821700</v>
      </c>
      <c r="M97" s="61">
        <f>M98+M100+M102</f>
        <v>355821700</v>
      </c>
      <c r="N97" s="25"/>
      <c r="O97" s="25"/>
      <c r="P97" s="25"/>
      <c r="Q97" s="25"/>
      <c r="R97" s="25"/>
      <c r="S97" s="25"/>
      <c r="T97" s="25"/>
      <c r="U97" s="25"/>
      <c r="V97" s="25"/>
      <c r="W97" s="26"/>
      <c r="X97" s="26"/>
      <c r="Y97" s="27"/>
      <c r="Z97" s="27"/>
      <c r="AA97" s="27"/>
      <c r="AB97" s="27"/>
      <c r="AC97" s="27"/>
      <c r="AD97" s="27"/>
      <c r="AE97" s="27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</row>
    <row r="98" spans="1:46" s="16" customFormat="1" ht="12.75" x14ac:dyDescent="0.2">
      <c r="A98" s="14">
        <v>87</v>
      </c>
      <c r="B98" s="35" t="s">
        <v>72</v>
      </c>
      <c r="C98" s="35" t="s">
        <v>7</v>
      </c>
      <c r="D98" s="35" t="s">
        <v>24</v>
      </c>
      <c r="E98" s="35" t="s">
        <v>41</v>
      </c>
      <c r="F98" s="35" t="s">
        <v>55</v>
      </c>
      <c r="G98" s="35" t="s">
        <v>16</v>
      </c>
      <c r="H98" s="35" t="s">
        <v>18</v>
      </c>
      <c r="I98" s="35" t="s">
        <v>136</v>
      </c>
      <c r="J98" s="36" t="s">
        <v>54</v>
      </c>
      <c r="K98" s="61">
        <f t="shared" ref="K98:M98" si="37">K99</f>
        <v>247223300</v>
      </c>
      <c r="L98" s="61">
        <f t="shared" si="37"/>
        <v>197778600</v>
      </c>
      <c r="M98" s="61">
        <f t="shared" si="37"/>
        <v>197778600</v>
      </c>
      <c r="N98" s="25"/>
      <c r="O98" s="25"/>
      <c r="P98" s="25"/>
      <c r="Q98" s="25"/>
      <c r="R98" s="25"/>
      <c r="S98" s="25"/>
      <c r="T98" s="25"/>
      <c r="U98" s="25"/>
      <c r="V98" s="25"/>
      <c r="W98" s="26"/>
      <c r="X98" s="26"/>
      <c r="Y98" s="27"/>
      <c r="Z98" s="27"/>
      <c r="AA98" s="27"/>
      <c r="AB98" s="27"/>
      <c r="AC98" s="27"/>
      <c r="AD98" s="27"/>
      <c r="AE98" s="27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</row>
    <row r="99" spans="1:46" s="16" customFormat="1" ht="25.5" x14ac:dyDescent="0.2">
      <c r="A99" s="14">
        <v>88</v>
      </c>
      <c r="B99" s="35" t="s">
        <v>72</v>
      </c>
      <c r="C99" s="35" t="s">
        <v>7</v>
      </c>
      <c r="D99" s="35" t="s">
        <v>24</v>
      </c>
      <c r="E99" s="35" t="s">
        <v>41</v>
      </c>
      <c r="F99" s="35" t="s">
        <v>55</v>
      </c>
      <c r="G99" s="35" t="s">
        <v>33</v>
      </c>
      <c r="H99" s="35" t="s">
        <v>18</v>
      </c>
      <c r="I99" s="35" t="s">
        <v>136</v>
      </c>
      <c r="J99" s="36" t="s">
        <v>208</v>
      </c>
      <c r="K99" s="67">
        <v>247223300</v>
      </c>
      <c r="L99" s="67">
        <v>197778600</v>
      </c>
      <c r="M99" s="67">
        <v>197778600</v>
      </c>
      <c r="N99" s="25"/>
      <c r="O99" s="25"/>
      <c r="P99" s="25"/>
      <c r="Q99" s="25"/>
      <c r="R99" s="25"/>
      <c r="S99" s="25"/>
      <c r="T99" s="25"/>
      <c r="U99" s="25"/>
      <c r="V99" s="25"/>
      <c r="W99" s="26"/>
      <c r="X99" s="26"/>
      <c r="Y99" s="27"/>
      <c r="Z99" s="27"/>
      <c r="AA99" s="27"/>
      <c r="AB99" s="27"/>
      <c r="AC99" s="27"/>
      <c r="AD99" s="27"/>
      <c r="AE99" s="27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</row>
    <row r="100" spans="1:46" s="16" customFormat="1" ht="25.5" x14ac:dyDescent="0.2">
      <c r="A100" s="14">
        <v>89</v>
      </c>
      <c r="B100" s="35" t="s">
        <v>72</v>
      </c>
      <c r="C100" s="35" t="s">
        <v>7</v>
      </c>
      <c r="D100" s="35" t="s">
        <v>24</v>
      </c>
      <c r="E100" s="35" t="s">
        <v>41</v>
      </c>
      <c r="F100" s="35" t="s">
        <v>61</v>
      </c>
      <c r="G100" s="35" t="s">
        <v>16</v>
      </c>
      <c r="H100" s="35" t="s">
        <v>18</v>
      </c>
      <c r="I100" s="35" t="s">
        <v>136</v>
      </c>
      <c r="J100" s="36" t="s">
        <v>56</v>
      </c>
      <c r="K100" s="61">
        <f>K101</f>
        <v>106019500</v>
      </c>
      <c r="L100" s="61">
        <f t="shared" ref="L100:M100" si="38">L101</f>
        <v>106019500</v>
      </c>
      <c r="M100" s="61">
        <f t="shared" si="38"/>
        <v>106019500</v>
      </c>
      <c r="N100" s="26"/>
      <c r="O100" s="26"/>
      <c r="P100" s="26"/>
      <c r="Q100" s="26"/>
      <c r="R100" s="26"/>
      <c r="S100" s="25"/>
      <c r="T100" s="25"/>
      <c r="U100" s="25"/>
      <c r="V100" s="25"/>
      <c r="W100" s="26"/>
      <c r="X100" s="26"/>
      <c r="Y100" s="27"/>
      <c r="Z100" s="27"/>
      <c r="AA100" s="27"/>
      <c r="AB100" s="27"/>
      <c r="AC100" s="27"/>
      <c r="AD100" s="27"/>
      <c r="AE100" s="27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</row>
    <row r="101" spans="1:46" s="16" customFormat="1" ht="25.5" x14ac:dyDescent="0.2">
      <c r="A101" s="14">
        <v>90</v>
      </c>
      <c r="B101" s="35" t="s">
        <v>72</v>
      </c>
      <c r="C101" s="35" t="s">
        <v>7</v>
      </c>
      <c r="D101" s="35" t="s">
        <v>24</v>
      </c>
      <c r="E101" s="35" t="s">
        <v>41</v>
      </c>
      <c r="F101" s="35" t="s">
        <v>61</v>
      </c>
      <c r="G101" s="35" t="s">
        <v>33</v>
      </c>
      <c r="H101" s="35" t="s">
        <v>18</v>
      </c>
      <c r="I101" s="35" t="s">
        <v>136</v>
      </c>
      <c r="J101" s="36" t="s">
        <v>79</v>
      </c>
      <c r="K101" s="67">
        <v>106019500</v>
      </c>
      <c r="L101" s="67">
        <v>106019500</v>
      </c>
      <c r="M101" s="67">
        <v>106019500</v>
      </c>
      <c r="N101" s="26"/>
      <c r="O101" s="26"/>
      <c r="P101" s="26"/>
      <c r="Q101" s="26"/>
      <c r="R101" s="26"/>
      <c r="S101" s="25"/>
      <c r="T101" s="25"/>
      <c r="U101" s="25"/>
      <c r="V101" s="25"/>
      <c r="W101" s="26"/>
      <c r="X101" s="26"/>
      <c r="Y101" s="27"/>
      <c r="Z101" s="27"/>
      <c r="AA101" s="27"/>
      <c r="AB101" s="27"/>
      <c r="AC101" s="27"/>
      <c r="AD101" s="27"/>
      <c r="AE101" s="27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</row>
    <row r="102" spans="1:46" s="16" customFormat="1" ht="12.75" x14ac:dyDescent="0.2">
      <c r="A102" s="14">
        <v>91</v>
      </c>
      <c r="B102" s="35" t="s">
        <v>72</v>
      </c>
      <c r="C102" s="35" t="s">
        <v>7</v>
      </c>
      <c r="D102" s="35" t="s">
        <v>24</v>
      </c>
      <c r="E102" s="35" t="s">
        <v>178</v>
      </c>
      <c r="F102" s="35" t="s">
        <v>82</v>
      </c>
      <c r="G102" s="35" t="s">
        <v>16</v>
      </c>
      <c r="H102" s="35" t="s">
        <v>18</v>
      </c>
      <c r="I102" s="35" t="s">
        <v>136</v>
      </c>
      <c r="J102" s="36" t="s">
        <v>170</v>
      </c>
      <c r="K102" s="61">
        <f>K103</f>
        <v>52023600</v>
      </c>
      <c r="L102" s="61">
        <f t="shared" ref="L102:M102" si="39">L103</f>
        <v>52023600</v>
      </c>
      <c r="M102" s="61">
        <f t="shared" si="39"/>
        <v>52023600</v>
      </c>
      <c r="N102" s="26"/>
      <c r="O102" s="26"/>
      <c r="P102" s="26"/>
      <c r="Q102" s="26"/>
      <c r="R102" s="26"/>
      <c r="S102" s="25"/>
      <c r="T102" s="25"/>
      <c r="U102" s="25"/>
      <c r="V102" s="25"/>
      <c r="W102" s="26"/>
      <c r="X102" s="26"/>
      <c r="Y102" s="27"/>
      <c r="Z102" s="27"/>
      <c r="AA102" s="27"/>
      <c r="AB102" s="27"/>
      <c r="AC102" s="27"/>
      <c r="AD102" s="27"/>
      <c r="AE102" s="27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</row>
    <row r="103" spans="1:46" s="16" customFormat="1" ht="12.75" x14ac:dyDescent="0.2">
      <c r="A103" s="14">
        <v>92</v>
      </c>
      <c r="B103" s="35" t="s">
        <v>72</v>
      </c>
      <c r="C103" s="35" t="s">
        <v>7</v>
      </c>
      <c r="D103" s="35" t="s">
        <v>24</v>
      </c>
      <c r="E103" s="35" t="s">
        <v>178</v>
      </c>
      <c r="F103" s="35" t="s">
        <v>82</v>
      </c>
      <c r="G103" s="35" t="s">
        <v>33</v>
      </c>
      <c r="H103" s="35" t="s">
        <v>18</v>
      </c>
      <c r="I103" s="35" t="s">
        <v>136</v>
      </c>
      <c r="J103" s="36" t="s">
        <v>169</v>
      </c>
      <c r="K103" s="61">
        <f>K104</f>
        <v>52023600</v>
      </c>
      <c r="L103" s="61">
        <f t="shared" ref="L103:M103" si="40">L104</f>
        <v>52023600</v>
      </c>
      <c r="M103" s="61">
        <f t="shared" si="40"/>
        <v>52023600</v>
      </c>
      <c r="N103" s="25"/>
      <c r="O103" s="25"/>
      <c r="P103" s="25"/>
      <c r="Q103" s="25"/>
      <c r="R103" s="25"/>
      <c r="S103" s="25"/>
      <c r="T103" s="25"/>
      <c r="U103" s="25"/>
      <c r="V103" s="25"/>
      <c r="W103" s="26"/>
      <c r="X103" s="26"/>
      <c r="Y103" s="27"/>
      <c r="Z103" s="27"/>
      <c r="AA103" s="27"/>
      <c r="AB103" s="27"/>
      <c r="AC103" s="27"/>
      <c r="AD103" s="27"/>
      <c r="AE103" s="27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</row>
    <row r="104" spans="1:46" s="16" customFormat="1" ht="38.25" x14ac:dyDescent="0.2">
      <c r="A104" s="14">
        <v>93</v>
      </c>
      <c r="B104" s="35" t="s">
        <v>72</v>
      </c>
      <c r="C104" s="35" t="s">
        <v>7</v>
      </c>
      <c r="D104" s="35" t="s">
        <v>24</v>
      </c>
      <c r="E104" s="35" t="s">
        <v>178</v>
      </c>
      <c r="F104" s="35" t="s">
        <v>82</v>
      </c>
      <c r="G104" s="35" t="s">
        <v>33</v>
      </c>
      <c r="H104" s="35" t="s">
        <v>179</v>
      </c>
      <c r="I104" s="35" t="s">
        <v>136</v>
      </c>
      <c r="J104" s="36" t="s">
        <v>180</v>
      </c>
      <c r="K104" s="67">
        <v>52023600</v>
      </c>
      <c r="L104" s="67">
        <v>52023600</v>
      </c>
      <c r="M104" s="67">
        <v>52023600</v>
      </c>
      <c r="N104" s="25"/>
      <c r="O104" s="25"/>
      <c r="P104" s="25"/>
      <c r="Q104" s="25"/>
      <c r="R104" s="25"/>
      <c r="S104" s="25"/>
      <c r="T104" s="25"/>
      <c r="U104" s="25"/>
      <c r="V104" s="25"/>
      <c r="W104" s="26"/>
      <c r="X104" s="26"/>
      <c r="Y104" s="27"/>
      <c r="Z104" s="27"/>
      <c r="AA104" s="27"/>
      <c r="AB104" s="27"/>
      <c r="AC104" s="27"/>
      <c r="AD104" s="27"/>
      <c r="AE104" s="27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</row>
    <row r="105" spans="1:46" s="16" customFormat="1" ht="25.5" x14ac:dyDescent="0.2">
      <c r="A105" s="14">
        <v>94</v>
      </c>
      <c r="B105" s="35" t="s">
        <v>72</v>
      </c>
      <c r="C105" s="35" t="s">
        <v>7</v>
      </c>
      <c r="D105" s="35" t="s">
        <v>24</v>
      </c>
      <c r="E105" s="35" t="s">
        <v>80</v>
      </c>
      <c r="F105" s="35" t="s">
        <v>17</v>
      </c>
      <c r="G105" s="35" t="s">
        <v>16</v>
      </c>
      <c r="H105" s="35" t="s">
        <v>18</v>
      </c>
      <c r="I105" s="35" t="s">
        <v>136</v>
      </c>
      <c r="J105" s="36" t="s">
        <v>135</v>
      </c>
      <c r="K105" s="56">
        <f>K106+K108+K110</f>
        <v>12305000</v>
      </c>
      <c r="L105" s="56">
        <f t="shared" ref="L105:M105" si="41">L106+L108+L110</f>
        <v>12264500</v>
      </c>
      <c r="M105" s="56">
        <f t="shared" si="41"/>
        <v>8811200</v>
      </c>
      <c r="N105" s="25"/>
      <c r="O105" s="25"/>
      <c r="P105" s="25"/>
      <c r="Q105" s="25"/>
      <c r="R105" s="25"/>
      <c r="S105" s="25"/>
      <c r="T105" s="25"/>
      <c r="U105" s="25"/>
      <c r="V105" s="25"/>
      <c r="W105" s="26"/>
      <c r="X105" s="26"/>
      <c r="Y105" s="27"/>
      <c r="Z105" s="27"/>
      <c r="AA105" s="27"/>
      <c r="AB105" s="27"/>
      <c r="AC105" s="27"/>
      <c r="AD105" s="27"/>
      <c r="AE105" s="27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</row>
    <row r="106" spans="1:46" s="16" customFormat="1" ht="51" x14ac:dyDescent="0.2">
      <c r="A106" s="14">
        <v>95</v>
      </c>
      <c r="B106" s="35" t="s">
        <v>72</v>
      </c>
      <c r="C106" s="35" t="s">
        <v>7</v>
      </c>
      <c r="D106" s="35" t="s">
        <v>24</v>
      </c>
      <c r="E106" s="35" t="s">
        <v>52</v>
      </c>
      <c r="F106" s="35" t="s">
        <v>150</v>
      </c>
      <c r="G106" s="35" t="s">
        <v>16</v>
      </c>
      <c r="H106" s="35" t="s">
        <v>18</v>
      </c>
      <c r="I106" s="35" t="s">
        <v>136</v>
      </c>
      <c r="J106" s="39" t="s">
        <v>192</v>
      </c>
      <c r="K106" s="62">
        <f>K107</f>
        <v>5657400</v>
      </c>
      <c r="L106" s="62">
        <f t="shared" ref="L106:M106" si="42">L107</f>
        <v>5618600</v>
      </c>
      <c r="M106" s="62">
        <f t="shared" si="42"/>
        <v>2286200</v>
      </c>
      <c r="N106" s="25"/>
      <c r="O106" s="25"/>
      <c r="P106" s="25"/>
      <c r="Q106" s="25"/>
      <c r="R106" s="25"/>
      <c r="S106" s="25"/>
      <c r="T106" s="25"/>
      <c r="U106" s="25"/>
      <c r="V106" s="25"/>
      <c r="W106" s="26"/>
      <c r="X106" s="26"/>
      <c r="Y106" s="27"/>
      <c r="Z106" s="27"/>
      <c r="AA106" s="27"/>
      <c r="AB106" s="27"/>
      <c r="AC106" s="27"/>
      <c r="AD106" s="27"/>
      <c r="AE106" s="27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</row>
    <row r="107" spans="1:46" s="16" customFormat="1" ht="63.75" x14ac:dyDescent="0.2">
      <c r="A107" s="14">
        <v>96</v>
      </c>
      <c r="B107" s="35" t="s">
        <v>72</v>
      </c>
      <c r="C107" s="35" t="s">
        <v>7</v>
      </c>
      <c r="D107" s="35" t="s">
        <v>24</v>
      </c>
      <c r="E107" s="35" t="s">
        <v>52</v>
      </c>
      <c r="F107" s="35" t="s">
        <v>150</v>
      </c>
      <c r="G107" s="35" t="s">
        <v>33</v>
      </c>
      <c r="H107" s="35" t="s">
        <v>18</v>
      </c>
      <c r="I107" s="35" t="s">
        <v>136</v>
      </c>
      <c r="J107" s="39" t="s">
        <v>209</v>
      </c>
      <c r="K107" s="67">
        <v>5657400</v>
      </c>
      <c r="L107" s="67">
        <v>5618600</v>
      </c>
      <c r="M107" s="67">
        <v>2286200</v>
      </c>
      <c r="N107" s="25"/>
      <c r="O107" s="25"/>
      <c r="P107" s="25"/>
      <c r="Q107" s="25"/>
      <c r="R107" s="25"/>
      <c r="S107" s="25"/>
      <c r="T107" s="25"/>
      <c r="U107" s="25"/>
      <c r="V107" s="25"/>
      <c r="W107" s="26"/>
      <c r="X107" s="26"/>
      <c r="Y107" s="27"/>
      <c r="Z107" s="27"/>
      <c r="AA107" s="27"/>
      <c r="AB107" s="27"/>
      <c r="AC107" s="27"/>
      <c r="AD107" s="27"/>
      <c r="AE107" s="27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</row>
    <row r="108" spans="1:46" s="16" customFormat="1" ht="12.75" x14ac:dyDescent="0.2">
      <c r="A108" s="14">
        <v>97</v>
      </c>
      <c r="B108" s="35" t="s">
        <v>72</v>
      </c>
      <c r="C108" s="35" t="s">
        <v>7</v>
      </c>
      <c r="D108" s="35" t="s">
        <v>24</v>
      </c>
      <c r="E108" s="35" t="s">
        <v>52</v>
      </c>
      <c r="F108" s="35" t="s">
        <v>183</v>
      </c>
      <c r="G108" s="35" t="s">
        <v>16</v>
      </c>
      <c r="H108" s="35" t="s">
        <v>18</v>
      </c>
      <c r="I108" s="35" t="s">
        <v>136</v>
      </c>
      <c r="J108" s="36" t="s">
        <v>210</v>
      </c>
      <c r="K108" s="61">
        <f>K109</f>
        <v>206600</v>
      </c>
      <c r="L108" s="61">
        <f t="shared" ref="L108:M108" si="43">L109</f>
        <v>204900</v>
      </c>
      <c r="M108" s="61">
        <f t="shared" si="43"/>
        <v>84000</v>
      </c>
      <c r="N108" s="25"/>
      <c r="O108" s="25"/>
      <c r="P108" s="25"/>
      <c r="Q108" s="25"/>
      <c r="R108" s="25"/>
      <c r="S108" s="25"/>
      <c r="T108" s="25"/>
      <c r="U108" s="25"/>
      <c r="V108" s="25"/>
      <c r="W108" s="26"/>
      <c r="X108" s="26"/>
      <c r="Y108" s="27"/>
      <c r="Z108" s="27"/>
      <c r="AA108" s="27"/>
      <c r="AB108" s="27"/>
      <c r="AC108" s="27"/>
      <c r="AD108" s="27"/>
      <c r="AE108" s="27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</row>
    <row r="109" spans="1:46" s="16" customFormat="1" ht="25.5" x14ac:dyDescent="0.2">
      <c r="A109" s="14">
        <v>98</v>
      </c>
      <c r="B109" s="35" t="s">
        <v>72</v>
      </c>
      <c r="C109" s="35" t="s">
        <v>7</v>
      </c>
      <c r="D109" s="35" t="s">
        <v>24</v>
      </c>
      <c r="E109" s="35" t="s">
        <v>52</v>
      </c>
      <c r="F109" s="35" t="s">
        <v>183</v>
      </c>
      <c r="G109" s="35" t="s">
        <v>33</v>
      </c>
      <c r="H109" s="35" t="s">
        <v>18</v>
      </c>
      <c r="I109" s="35" t="s">
        <v>136</v>
      </c>
      <c r="J109" s="36" t="s">
        <v>211</v>
      </c>
      <c r="K109" s="68">
        <v>206600</v>
      </c>
      <c r="L109" s="68">
        <v>204900</v>
      </c>
      <c r="M109" s="68">
        <v>84000</v>
      </c>
      <c r="N109" s="25"/>
      <c r="O109" s="25"/>
      <c r="P109" s="25"/>
      <c r="Q109" s="25"/>
      <c r="R109" s="25"/>
      <c r="S109" s="25"/>
      <c r="T109" s="25"/>
      <c r="U109" s="25"/>
      <c r="V109" s="25"/>
      <c r="W109" s="26"/>
      <c r="X109" s="26"/>
      <c r="Y109" s="27"/>
      <c r="Z109" s="27"/>
      <c r="AA109" s="27"/>
      <c r="AB109" s="27"/>
      <c r="AC109" s="27"/>
      <c r="AD109" s="27"/>
      <c r="AE109" s="27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</row>
    <row r="110" spans="1:46" s="16" customFormat="1" ht="12.75" x14ac:dyDescent="0.2">
      <c r="A110" s="14">
        <v>99</v>
      </c>
      <c r="B110" s="35" t="s">
        <v>72</v>
      </c>
      <c r="C110" s="35" t="s">
        <v>7</v>
      </c>
      <c r="D110" s="35" t="s">
        <v>24</v>
      </c>
      <c r="E110" s="35" t="s">
        <v>81</v>
      </c>
      <c r="F110" s="35" t="s">
        <v>82</v>
      </c>
      <c r="G110" s="35" t="s">
        <v>16</v>
      </c>
      <c r="H110" s="35" t="s">
        <v>18</v>
      </c>
      <c r="I110" s="35" t="s">
        <v>136</v>
      </c>
      <c r="J110" s="36" t="s">
        <v>83</v>
      </c>
      <c r="K110" s="56">
        <f>K111</f>
        <v>6441000</v>
      </c>
      <c r="L110" s="56">
        <f t="shared" ref="L110:M110" si="44">L111</f>
        <v>6441000</v>
      </c>
      <c r="M110" s="56">
        <f t="shared" si="44"/>
        <v>6441000</v>
      </c>
      <c r="N110" s="25"/>
      <c r="O110" s="25"/>
      <c r="P110" s="25"/>
      <c r="Q110" s="25"/>
      <c r="R110" s="25"/>
      <c r="S110" s="25"/>
      <c r="T110" s="25"/>
      <c r="U110" s="25"/>
      <c r="V110" s="25"/>
      <c r="W110" s="26"/>
      <c r="X110" s="26"/>
      <c r="Y110" s="27"/>
      <c r="Z110" s="27"/>
      <c r="AA110" s="27"/>
      <c r="AB110" s="27"/>
      <c r="AC110" s="27"/>
      <c r="AD110" s="27"/>
      <c r="AE110" s="27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</row>
    <row r="111" spans="1:46" s="16" customFormat="1" ht="12.75" x14ac:dyDescent="0.2">
      <c r="A111" s="14">
        <v>100</v>
      </c>
      <c r="B111" s="35" t="s">
        <v>72</v>
      </c>
      <c r="C111" s="35" t="s">
        <v>7</v>
      </c>
      <c r="D111" s="35" t="s">
        <v>24</v>
      </c>
      <c r="E111" s="35" t="s">
        <v>81</v>
      </c>
      <c r="F111" s="35" t="s">
        <v>82</v>
      </c>
      <c r="G111" s="35" t="s">
        <v>33</v>
      </c>
      <c r="H111" s="35" t="s">
        <v>18</v>
      </c>
      <c r="I111" s="35" t="s">
        <v>136</v>
      </c>
      <c r="J111" s="36" t="s">
        <v>84</v>
      </c>
      <c r="K111" s="56">
        <f>K112+K113+K114+K115+K116</f>
        <v>6441000</v>
      </c>
      <c r="L111" s="56">
        <f t="shared" ref="L111:M111" si="45">L112+L113+L114+L115+L116</f>
        <v>6441000</v>
      </c>
      <c r="M111" s="56">
        <f t="shared" si="45"/>
        <v>6441000</v>
      </c>
      <c r="N111" s="25"/>
      <c r="O111" s="25"/>
      <c r="P111" s="25"/>
      <c r="Q111" s="25"/>
      <c r="R111" s="25"/>
      <c r="S111" s="25"/>
      <c r="T111" s="25"/>
      <c r="U111" s="25"/>
      <c r="V111" s="25"/>
      <c r="W111" s="26"/>
      <c r="X111" s="26"/>
      <c r="Y111" s="27"/>
      <c r="Z111" s="27"/>
      <c r="AA111" s="27"/>
      <c r="AB111" s="27"/>
      <c r="AC111" s="27"/>
      <c r="AD111" s="27"/>
      <c r="AE111" s="27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</row>
    <row r="112" spans="1:46" s="16" customFormat="1" ht="63.75" x14ac:dyDescent="0.2">
      <c r="A112" s="14">
        <v>101</v>
      </c>
      <c r="B112" s="35" t="s">
        <v>72</v>
      </c>
      <c r="C112" s="35" t="s">
        <v>7</v>
      </c>
      <c r="D112" s="35" t="s">
        <v>24</v>
      </c>
      <c r="E112" s="35" t="s">
        <v>81</v>
      </c>
      <c r="F112" s="35" t="s">
        <v>82</v>
      </c>
      <c r="G112" s="35" t="s">
        <v>33</v>
      </c>
      <c r="H112" s="35" t="s">
        <v>85</v>
      </c>
      <c r="I112" s="35" t="s">
        <v>136</v>
      </c>
      <c r="J112" s="39" t="s">
        <v>212</v>
      </c>
      <c r="K112" s="54">
        <v>295200</v>
      </c>
      <c r="L112" s="54">
        <v>295200</v>
      </c>
      <c r="M112" s="54">
        <v>295200</v>
      </c>
      <c r="N112" s="25"/>
      <c r="O112" s="25"/>
      <c r="P112" s="25"/>
      <c r="Q112" s="25"/>
      <c r="R112" s="25"/>
      <c r="S112" s="25"/>
      <c r="T112" s="25"/>
      <c r="U112" s="25"/>
      <c r="V112" s="25"/>
      <c r="W112" s="26"/>
      <c r="X112" s="26"/>
      <c r="Y112" s="27"/>
      <c r="Z112" s="27"/>
      <c r="AA112" s="27"/>
      <c r="AB112" s="27"/>
      <c r="AC112" s="27"/>
      <c r="AD112" s="27"/>
      <c r="AE112" s="27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</row>
    <row r="113" spans="1:46" s="16" customFormat="1" ht="38.25" x14ac:dyDescent="0.2">
      <c r="A113" s="14">
        <v>102</v>
      </c>
      <c r="B113" s="35" t="s">
        <v>72</v>
      </c>
      <c r="C113" s="35" t="s">
        <v>7</v>
      </c>
      <c r="D113" s="35" t="s">
        <v>24</v>
      </c>
      <c r="E113" s="35" t="s">
        <v>81</v>
      </c>
      <c r="F113" s="35" t="s">
        <v>82</v>
      </c>
      <c r="G113" s="35" t="s">
        <v>33</v>
      </c>
      <c r="H113" s="35" t="s">
        <v>137</v>
      </c>
      <c r="I113" s="35" t="s">
        <v>136</v>
      </c>
      <c r="J113" s="41" t="s">
        <v>161</v>
      </c>
      <c r="K113" s="54">
        <v>254600</v>
      </c>
      <c r="L113" s="54">
        <v>254600</v>
      </c>
      <c r="M113" s="54">
        <v>254600</v>
      </c>
      <c r="N113" s="25"/>
      <c r="O113" s="25"/>
      <c r="P113" s="25"/>
      <c r="Q113" s="25"/>
      <c r="R113" s="25"/>
      <c r="S113" s="25"/>
      <c r="T113" s="25"/>
      <c r="U113" s="25"/>
      <c r="V113" s="25"/>
      <c r="W113" s="26"/>
      <c r="X113" s="26"/>
      <c r="Y113" s="27"/>
      <c r="Z113" s="27"/>
      <c r="AA113" s="27"/>
      <c r="AB113" s="27"/>
      <c r="AC113" s="27"/>
      <c r="AD113" s="27"/>
      <c r="AE113" s="27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</row>
    <row r="114" spans="1:46" s="16" customFormat="1" ht="51" x14ac:dyDescent="0.2">
      <c r="A114" s="14">
        <v>103</v>
      </c>
      <c r="B114" s="35" t="s">
        <v>72</v>
      </c>
      <c r="C114" s="35" t="s">
        <v>7</v>
      </c>
      <c r="D114" s="35" t="s">
        <v>24</v>
      </c>
      <c r="E114" s="35" t="s">
        <v>81</v>
      </c>
      <c r="F114" s="35" t="s">
        <v>82</v>
      </c>
      <c r="G114" s="35" t="s">
        <v>33</v>
      </c>
      <c r="H114" s="35" t="s">
        <v>101</v>
      </c>
      <c r="I114" s="35" t="s">
        <v>136</v>
      </c>
      <c r="J114" s="42" t="s">
        <v>162</v>
      </c>
      <c r="K114" s="69">
        <v>2210000</v>
      </c>
      <c r="L114" s="69">
        <v>2210000</v>
      </c>
      <c r="M114" s="69">
        <v>2210000</v>
      </c>
      <c r="N114" s="25"/>
      <c r="O114" s="25"/>
      <c r="P114" s="25"/>
      <c r="Q114" s="25"/>
      <c r="R114" s="25"/>
      <c r="S114" s="25"/>
      <c r="T114" s="25"/>
      <c r="U114" s="25"/>
      <c r="V114" s="25"/>
      <c r="W114" s="26"/>
      <c r="X114" s="26"/>
      <c r="Y114" s="27"/>
      <c r="Z114" s="27"/>
      <c r="AA114" s="27"/>
      <c r="AB114" s="27"/>
      <c r="AC114" s="27"/>
      <c r="AD114" s="27"/>
      <c r="AE114" s="27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</row>
    <row r="115" spans="1:46" s="16" customFormat="1" ht="51" x14ac:dyDescent="0.2">
      <c r="A115" s="14">
        <v>104</v>
      </c>
      <c r="B115" s="35" t="s">
        <v>72</v>
      </c>
      <c r="C115" s="35" t="s">
        <v>7</v>
      </c>
      <c r="D115" s="35" t="s">
        <v>24</v>
      </c>
      <c r="E115" s="35" t="s">
        <v>81</v>
      </c>
      <c r="F115" s="35" t="s">
        <v>82</v>
      </c>
      <c r="G115" s="35" t="s">
        <v>33</v>
      </c>
      <c r="H115" s="35" t="s">
        <v>213</v>
      </c>
      <c r="I115" s="35" t="s">
        <v>136</v>
      </c>
      <c r="J115" s="43" t="s">
        <v>214</v>
      </c>
      <c r="K115" s="69">
        <v>1566000</v>
      </c>
      <c r="L115" s="69">
        <v>1566000</v>
      </c>
      <c r="M115" s="69">
        <v>1566000</v>
      </c>
      <c r="N115" s="25"/>
      <c r="O115" s="25"/>
      <c r="P115" s="25"/>
      <c r="Q115" s="25"/>
      <c r="R115" s="25"/>
      <c r="S115" s="25"/>
      <c r="T115" s="25"/>
      <c r="U115" s="25"/>
      <c r="V115" s="25"/>
      <c r="W115" s="26"/>
      <c r="X115" s="26"/>
      <c r="Y115" s="27"/>
      <c r="Z115" s="27"/>
      <c r="AA115" s="27"/>
      <c r="AB115" s="27"/>
      <c r="AC115" s="27"/>
      <c r="AD115" s="27"/>
      <c r="AE115" s="27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</row>
    <row r="116" spans="1:46" s="16" customFormat="1" ht="51" x14ac:dyDescent="0.2">
      <c r="A116" s="14">
        <v>105</v>
      </c>
      <c r="B116" s="35" t="s">
        <v>72</v>
      </c>
      <c r="C116" s="35" t="s">
        <v>7</v>
      </c>
      <c r="D116" s="35" t="s">
        <v>24</v>
      </c>
      <c r="E116" s="35" t="s">
        <v>81</v>
      </c>
      <c r="F116" s="35" t="s">
        <v>82</v>
      </c>
      <c r="G116" s="35" t="s">
        <v>33</v>
      </c>
      <c r="H116" s="35" t="s">
        <v>242</v>
      </c>
      <c r="I116" s="35" t="s">
        <v>136</v>
      </c>
      <c r="J116" s="43" t="s">
        <v>243</v>
      </c>
      <c r="K116" s="69">
        <v>2115200</v>
      </c>
      <c r="L116" s="69">
        <v>2115200</v>
      </c>
      <c r="M116" s="69">
        <v>2115200</v>
      </c>
      <c r="N116" s="25"/>
      <c r="O116" s="25"/>
      <c r="P116" s="25"/>
      <c r="Q116" s="25"/>
      <c r="R116" s="25"/>
      <c r="S116" s="25"/>
      <c r="T116" s="25"/>
      <c r="U116" s="25"/>
      <c r="V116" s="25"/>
      <c r="W116" s="26"/>
      <c r="X116" s="26"/>
      <c r="Y116" s="27"/>
      <c r="Z116" s="27"/>
      <c r="AA116" s="27"/>
      <c r="AB116" s="27"/>
      <c r="AC116" s="27"/>
      <c r="AD116" s="27"/>
      <c r="AE116" s="27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</row>
    <row r="117" spans="1:46" s="16" customFormat="1" ht="29.25" customHeight="1" x14ac:dyDescent="0.2">
      <c r="A117" s="14">
        <v>106</v>
      </c>
      <c r="B117" s="35" t="s">
        <v>72</v>
      </c>
      <c r="C117" s="35" t="s">
        <v>7</v>
      </c>
      <c r="D117" s="35" t="s">
        <v>24</v>
      </c>
      <c r="E117" s="45" t="s">
        <v>44</v>
      </c>
      <c r="F117" s="45" t="s">
        <v>17</v>
      </c>
      <c r="G117" s="45" t="s">
        <v>16</v>
      </c>
      <c r="H117" s="35" t="s">
        <v>18</v>
      </c>
      <c r="I117" s="35" t="s">
        <v>136</v>
      </c>
      <c r="J117" s="46" t="s">
        <v>59</v>
      </c>
      <c r="K117" s="61">
        <f>K118+K140+K142+K144</f>
        <v>354187600</v>
      </c>
      <c r="L117" s="61">
        <f t="shared" ref="L117:M117" si="46">L118+L140+L142+L144</f>
        <v>349341900</v>
      </c>
      <c r="M117" s="61">
        <f t="shared" si="46"/>
        <v>347525000</v>
      </c>
      <c r="N117" s="25"/>
      <c r="O117" s="25"/>
      <c r="P117" s="25"/>
      <c r="Q117" s="25"/>
      <c r="R117" s="25"/>
      <c r="S117" s="25"/>
      <c r="T117" s="25"/>
      <c r="U117" s="25"/>
      <c r="V117" s="25"/>
      <c r="W117" s="26"/>
      <c r="X117" s="26"/>
      <c r="Y117" s="27"/>
      <c r="Z117" s="27"/>
      <c r="AA117" s="27"/>
      <c r="AB117" s="27"/>
      <c r="AC117" s="27"/>
      <c r="AD117" s="27"/>
      <c r="AE117" s="27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</row>
    <row r="118" spans="1:46" s="16" customFormat="1" ht="38.25" customHeight="1" x14ac:dyDescent="0.2">
      <c r="A118" s="14">
        <v>107</v>
      </c>
      <c r="B118" s="35" t="s">
        <v>72</v>
      </c>
      <c r="C118" s="35" t="s">
        <v>7</v>
      </c>
      <c r="D118" s="35" t="s">
        <v>24</v>
      </c>
      <c r="E118" s="45" t="s">
        <v>44</v>
      </c>
      <c r="F118" s="45" t="s">
        <v>87</v>
      </c>
      <c r="G118" s="45" t="s">
        <v>16</v>
      </c>
      <c r="H118" s="35" t="s">
        <v>18</v>
      </c>
      <c r="I118" s="35" t="s">
        <v>136</v>
      </c>
      <c r="J118" s="47" t="s">
        <v>86</v>
      </c>
      <c r="K118" s="61">
        <f>K119</f>
        <v>352255000</v>
      </c>
      <c r="L118" s="61">
        <f t="shared" ref="L118:M118" si="47">L119</f>
        <v>347252600</v>
      </c>
      <c r="M118" s="61">
        <f t="shared" si="47"/>
        <v>346642200</v>
      </c>
      <c r="N118" s="25"/>
      <c r="O118" s="25"/>
      <c r="P118" s="25"/>
      <c r="Q118" s="25"/>
      <c r="R118" s="25"/>
      <c r="S118" s="25"/>
      <c r="T118" s="25"/>
      <c r="U118" s="25"/>
      <c r="V118" s="25"/>
      <c r="W118" s="26"/>
      <c r="X118" s="26"/>
      <c r="Y118" s="27"/>
      <c r="Z118" s="27"/>
      <c r="AA118" s="27"/>
      <c r="AB118" s="27"/>
      <c r="AC118" s="27"/>
      <c r="AD118" s="27"/>
      <c r="AE118" s="27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</row>
    <row r="119" spans="1:46" s="16" customFormat="1" ht="45" customHeight="1" x14ac:dyDescent="0.2">
      <c r="A119" s="14">
        <v>108</v>
      </c>
      <c r="B119" s="35" t="s">
        <v>72</v>
      </c>
      <c r="C119" s="35" t="s">
        <v>7</v>
      </c>
      <c r="D119" s="35" t="s">
        <v>24</v>
      </c>
      <c r="E119" s="45" t="s">
        <v>44</v>
      </c>
      <c r="F119" s="45" t="s">
        <v>87</v>
      </c>
      <c r="G119" s="45" t="s">
        <v>33</v>
      </c>
      <c r="H119" s="35" t="s">
        <v>18</v>
      </c>
      <c r="I119" s="35" t="s">
        <v>136</v>
      </c>
      <c r="J119" s="47" t="s">
        <v>88</v>
      </c>
      <c r="K119" s="61">
        <f>K120+K121+K122+K123+K124+K125+K126+K127+K128+K129+K130+K131+K132+K133+K134+K135+K136+K137+K138+K139</f>
        <v>352255000</v>
      </c>
      <c r="L119" s="61">
        <f t="shared" ref="L119:M119" si="48">L120+L121+L122+L123+L124+L125+L126+L127+L128+L129+L130+L131+L132+L133+L134+L135+L136+L137+L138+L139</f>
        <v>347252600</v>
      </c>
      <c r="M119" s="61">
        <f t="shared" si="48"/>
        <v>346642200</v>
      </c>
      <c r="N119" s="25"/>
      <c r="O119" s="25"/>
      <c r="P119" s="25"/>
      <c r="Q119" s="25"/>
      <c r="R119" s="25"/>
      <c r="S119" s="25"/>
      <c r="T119" s="25"/>
      <c r="U119" s="25"/>
      <c r="V119" s="25"/>
      <c r="W119" s="26"/>
      <c r="X119" s="26"/>
      <c r="Y119" s="27"/>
      <c r="Z119" s="27"/>
      <c r="AA119" s="27"/>
      <c r="AB119" s="27"/>
      <c r="AC119" s="27"/>
      <c r="AD119" s="27"/>
      <c r="AE119" s="27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</row>
    <row r="120" spans="1:46" s="16" customFormat="1" ht="102" x14ac:dyDescent="0.2">
      <c r="A120" s="14">
        <v>109</v>
      </c>
      <c r="B120" s="35" t="s">
        <v>72</v>
      </c>
      <c r="C120" s="35" t="s">
        <v>7</v>
      </c>
      <c r="D120" s="35" t="s">
        <v>24</v>
      </c>
      <c r="E120" s="45" t="s">
        <v>44</v>
      </c>
      <c r="F120" s="45" t="s">
        <v>87</v>
      </c>
      <c r="G120" s="45" t="s">
        <v>33</v>
      </c>
      <c r="H120" s="48" t="s">
        <v>138</v>
      </c>
      <c r="I120" s="35" t="s">
        <v>136</v>
      </c>
      <c r="J120" s="44" t="s">
        <v>215</v>
      </c>
      <c r="K120" s="69">
        <v>1003900</v>
      </c>
      <c r="L120" s="69">
        <v>1003900</v>
      </c>
      <c r="M120" s="69">
        <v>1003900</v>
      </c>
      <c r="N120" s="25"/>
      <c r="O120" s="25"/>
      <c r="P120" s="25"/>
      <c r="Q120" s="25"/>
      <c r="R120" s="25"/>
      <c r="S120" s="25"/>
      <c r="T120" s="25"/>
      <c r="U120" s="25"/>
      <c r="V120" s="25"/>
      <c r="W120" s="26"/>
      <c r="X120" s="26"/>
      <c r="Y120" s="27"/>
      <c r="Z120" s="27"/>
      <c r="AA120" s="27"/>
      <c r="AB120" s="27"/>
      <c r="AC120" s="27"/>
      <c r="AD120" s="27"/>
      <c r="AE120" s="27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</row>
    <row r="121" spans="1:46" s="16" customFormat="1" ht="165.75" x14ac:dyDescent="0.2">
      <c r="A121" s="14">
        <v>110</v>
      </c>
      <c r="B121" s="35" t="s">
        <v>72</v>
      </c>
      <c r="C121" s="35" t="s">
        <v>7</v>
      </c>
      <c r="D121" s="35" t="s">
        <v>24</v>
      </c>
      <c r="E121" s="45" t="s">
        <v>44</v>
      </c>
      <c r="F121" s="45" t="s">
        <v>87</v>
      </c>
      <c r="G121" s="45" t="s">
        <v>33</v>
      </c>
      <c r="H121" s="48">
        <v>7408</v>
      </c>
      <c r="I121" s="35" t="s">
        <v>136</v>
      </c>
      <c r="J121" s="44" t="s">
        <v>216</v>
      </c>
      <c r="K121" s="69">
        <v>27744700</v>
      </c>
      <c r="L121" s="69">
        <v>27744700</v>
      </c>
      <c r="M121" s="69">
        <v>27744700</v>
      </c>
      <c r="N121" s="25"/>
      <c r="O121" s="25"/>
      <c r="P121" s="25"/>
      <c r="Q121" s="25"/>
      <c r="R121" s="25"/>
      <c r="S121" s="25"/>
      <c r="T121" s="25"/>
      <c r="U121" s="25"/>
      <c r="V121" s="25"/>
      <c r="W121" s="26"/>
      <c r="X121" s="26"/>
      <c r="Y121" s="27"/>
      <c r="Z121" s="27"/>
      <c r="AA121" s="27"/>
      <c r="AB121" s="27"/>
      <c r="AC121" s="27"/>
      <c r="AD121" s="27"/>
      <c r="AE121" s="27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</row>
    <row r="122" spans="1:46" s="16" customFormat="1" ht="165.75" x14ac:dyDescent="0.2">
      <c r="A122" s="14">
        <v>111</v>
      </c>
      <c r="B122" s="35" t="s">
        <v>72</v>
      </c>
      <c r="C122" s="35" t="s">
        <v>7</v>
      </c>
      <c r="D122" s="35" t="s">
        <v>24</v>
      </c>
      <c r="E122" s="45" t="s">
        <v>44</v>
      </c>
      <c r="F122" s="45" t="s">
        <v>87</v>
      </c>
      <c r="G122" s="45" t="s">
        <v>33</v>
      </c>
      <c r="H122" s="48">
        <v>7409</v>
      </c>
      <c r="I122" s="35" t="s">
        <v>136</v>
      </c>
      <c r="J122" s="44" t="s">
        <v>217</v>
      </c>
      <c r="K122" s="69">
        <v>38922500</v>
      </c>
      <c r="L122" s="69">
        <v>38922500</v>
      </c>
      <c r="M122" s="69">
        <v>38922500</v>
      </c>
      <c r="N122" s="25"/>
      <c r="O122" s="25"/>
      <c r="P122" s="25"/>
      <c r="Q122" s="25"/>
      <c r="R122" s="25"/>
      <c r="S122" s="25"/>
      <c r="T122" s="25"/>
      <c r="U122" s="25"/>
      <c r="V122" s="25"/>
      <c r="W122" s="26"/>
      <c r="X122" s="26"/>
      <c r="Y122" s="27"/>
      <c r="Z122" s="27"/>
      <c r="AA122" s="27"/>
      <c r="AB122" s="27"/>
      <c r="AC122" s="27"/>
      <c r="AD122" s="27"/>
      <c r="AE122" s="27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</row>
    <row r="123" spans="1:46" s="16" customFormat="1" ht="89.25" x14ac:dyDescent="0.2">
      <c r="A123" s="14">
        <v>112</v>
      </c>
      <c r="B123" s="35" t="s">
        <v>72</v>
      </c>
      <c r="C123" s="35" t="s">
        <v>7</v>
      </c>
      <c r="D123" s="35" t="s">
        <v>24</v>
      </c>
      <c r="E123" s="45" t="s">
        <v>44</v>
      </c>
      <c r="F123" s="45" t="s">
        <v>87</v>
      </c>
      <c r="G123" s="45" t="s">
        <v>33</v>
      </c>
      <c r="H123" s="48">
        <v>7429</v>
      </c>
      <c r="I123" s="35" t="s">
        <v>136</v>
      </c>
      <c r="J123" s="38" t="s">
        <v>163</v>
      </c>
      <c r="K123" s="69">
        <v>38600</v>
      </c>
      <c r="L123" s="69">
        <v>38600</v>
      </c>
      <c r="M123" s="69">
        <v>38600</v>
      </c>
      <c r="N123" s="25"/>
      <c r="O123" s="25"/>
      <c r="P123" s="25"/>
      <c r="Q123" s="25"/>
      <c r="R123" s="25"/>
      <c r="S123" s="25"/>
      <c r="T123" s="25"/>
      <c r="U123" s="25"/>
      <c r="V123" s="25"/>
      <c r="W123" s="26"/>
      <c r="X123" s="26"/>
      <c r="Y123" s="27"/>
      <c r="Z123" s="27"/>
      <c r="AA123" s="27"/>
      <c r="AB123" s="27"/>
      <c r="AC123" s="27"/>
      <c r="AD123" s="27"/>
      <c r="AE123" s="27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</row>
    <row r="124" spans="1:46" s="16" customFormat="1" ht="68.25" customHeight="1" x14ac:dyDescent="0.2">
      <c r="A124" s="14">
        <v>113</v>
      </c>
      <c r="B124" s="35" t="s">
        <v>72</v>
      </c>
      <c r="C124" s="35" t="s">
        <v>7</v>
      </c>
      <c r="D124" s="35" t="s">
        <v>24</v>
      </c>
      <c r="E124" s="45" t="s">
        <v>44</v>
      </c>
      <c r="F124" s="45" t="s">
        <v>87</v>
      </c>
      <c r="G124" s="45" t="s">
        <v>33</v>
      </c>
      <c r="H124" s="48">
        <v>7514</v>
      </c>
      <c r="I124" s="35" t="s">
        <v>136</v>
      </c>
      <c r="J124" s="39" t="s">
        <v>164</v>
      </c>
      <c r="K124" s="69">
        <v>72700</v>
      </c>
      <c r="L124" s="69">
        <v>72700</v>
      </c>
      <c r="M124" s="69">
        <v>72700</v>
      </c>
      <c r="N124" s="25"/>
      <c r="O124" s="25"/>
      <c r="P124" s="25"/>
      <c r="Q124" s="25"/>
      <c r="R124" s="25"/>
      <c r="S124" s="25"/>
      <c r="T124" s="25"/>
      <c r="U124" s="25"/>
      <c r="V124" s="25"/>
      <c r="W124" s="26"/>
      <c r="X124" s="26"/>
      <c r="Y124" s="27"/>
      <c r="Z124" s="27"/>
      <c r="AA124" s="27"/>
      <c r="AB124" s="27"/>
      <c r="AC124" s="27"/>
      <c r="AD124" s="27"/>
      <c r="AE124" s="27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</row>
    <row r="125" spans="1:46" s="16" customFormat="1" ht="116.25" customHeight="1" x14ac:dyDescent="0.2">
      <c r="A125" s="14">
        <v>114</v>
      </c>
      <c r="B125" s="35" t="s">
        <v>72</v>
      </c>
      <c r="C125" s="35" t="s">
        <v>7</v>
      </c>
      <c r="D125" s="35" t="s">
        <v>24</v>
      </c>
      <c r="E125" s="45" t="s">
        <v>44</v>
      </c>
      <c r="F125" s="45" t="s">
        <v>87</v>
      </c>
      <c r="G125" s="45" t="s">
        <v>33</v>
      </c>
      <c r="H125" s="48">
        <v>7517</v>
      </c>
      <c r="I125" s="35" t="s">
        <v>136</v>
      </c>
      <c r="J125" s="53" t="s">
        <v>234</v>
      </c>
      <c r="K125" s="71">
        <v>5061900</v>
      </c>
      <c r="L125" s="71">
        <v>5061900</v>
      </c>
      <c r="M125" s="71">
        <v>5061900</v>
      </c>
      <c r="N125" s="26"/>
      <c r="O125" s="26"/>
      <c r="P125" s="26"/>
      <c r="Q125" s="26"/>
      <c r="R125" s="26"/>
      <c r="S125" s="26"/>
      <c r="T125" s="25"/>
      <c r="U125" s="25"/>
      <c r="V125" s="25"/>
      <c r="W125" s="26"/>
      <c r="X125" s="26"/>
      <c r="Y125" s="27"/>
      <c r="Z125" s="27"/>
      <c r="AA125" s="27"/>
      <c r="AB125" s="27"/>
      <c r="AC125" s="27"/>
      <c r="AD125" s="27"/>
      <c r="AE125" s="27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</row>
    <row r="126" spans="1:46" ht="102" x14ac:dyDescent="0.25">
      <c r="A126" s="14">
        <v>115</v>
      </c>
      <c r="B126" s="35" t="s">
        <v>72</v>
      </c>
      <c r="C126" s="35" t="s">
        <v>7</v>
      </c>
      <c r="D126" s="35" t="s">
        <v>24</v>
      </c>
      <c r="E126" s="45" t="s">
        <v>44</v>
      </c>
      <c r="F126" s="45" t="s">
        <v>87</v>
      </c>
      <c r="G126" s="45" t="s">
        <v>33</v>
      </c>
      <c r="H126" s="48">
        <v>7518</v>
      </c>
      <c r="I126" s="35" t="s">
        <v>136</v>
      </c>
      <c r="J126" s="53" t="s">
        <v>245</v>
      </c>
      <c r="K126" s="69">
        <v>643200</v>
      </c>
      <c r="L126" s="69">
        <v>643200</v>
      </c>
      <c r="M126" s="69">
        <v>643200</v>
      </c>
      <c r="N126" s="25"/>
      <c r="O126" s="25"/>
      <c r="P126" s="25"/>
      <c r="Q126" s="25"/>
      <c r="R126" s="25"/>
      <c r="S126" s="25"/>
      <c r="T126" s="25"/>
      <c r="U126" s="25"/>
      <c r="V126" s="25"/>
      <c r="W126" s="26"/>
      <c r="X126" s="26"/>
    </row>
    <row r="127" spans="1:46" ht="89.25" x14ac:dyDescent="0.25">
      <c r="A127" s="14">
        <v>116</v>
      </c>
      <c r="B127" s="35" t="s">
        <v>72</v>
      </c>
      <c r="C127" s="35" t="s">
        <v>7</v>
      </c>
      <c r="D127" s="35" t="s">
        <v>24</v>
      </c>
      <c r="E127" s="45" t="s">
        <v>44</v>
      </c>
      <c r="F127" s="45" t="s">
        <v>87</v>
      </c>
      <c r="G127" s="45" t="s">
        <v>33</v>
      </c>
      <c r="H127" s="48">
        <v>7519</v>
      </c>
      <c r="I127" s="35" t="s">
        <v>136</v>
      </c>
      <c r="J127" s="38" t="s">
        <v>218</v>
      </c>
      <c r="K127" s="69">
        <v>300000</v>
      </c>
      <c r="L127" s="69">
        <v>300000</v>
      </c>
      <c r="M127" s="69">
        <v>300000</v>
      </c>
      <c r="N127" s="30"/>
      <c r="O127" s="25"/>
      <c r="P127" s="25"/>
      <c r="Q127" s="25"/>
      <c r="R127" s="25"/>
      <c r="S127" s="25"/>
      <c r="T127" s="25"/>
      <c r="U127" s="25"/>
      <c r="V127" s="25"/>
      <c r="W127" s="26"/>
      <c r="X127" s="26"/>
    </row>
    <row r="128" spans="1:46" ht="102" x14ac:dyDescent="0.25">
      <c r="A128" s="14">
        <v>117</v>
      </c>
      <c r="B128" s="35" t="s">
        <v>72</v>
      </c>
      <c r="C128" s="35" t="s">
        <v>7</v>
      </c>
      <c r="D128" s="35" t="s">
        <v>24</v>
      </c>
      <c r="E128" s="45" t="s">
        <v>44</v>
      </c>
      <c r="F128" s="45" t="s">
        <v>87</v>
      </c>
      <c r="G128" s="45" t="s">
        <v>33</v>
      </c>
      <c r="H128" s="48">
        <v>7552</v>
      </c>
      <c r="I128" s="35" t="s">
        <v>136</v>
      </c>
      <c r="J128" s="38" t="s">
        <v>219</v>
      </c>
      <c r="K128" s="69">
        <v>3198000</v>
      </c>
      <c r="L128" s="69">
        <v>3198000</v>
      </c>
      <c r="M128" s="69">
        <v>3198000</v>
      </c>
    </row>
    <row r="129" spans="1:13" ht="140.25" x14ac:dyDescent="0.25">
      <c r="A129" s="14">
        <v>118</v>
      </c>
      <c r="B129" s="35" t="s">
        <v>72</v>
      </c>
      <c r="C129" s="35" t="s">
        <v>7</v>
      </c>
      <c r="D129" s="35" t="s">
        <v>24</v>
      </c>
      <c r="E129" s="45" t="s">
        <v>44</v>
      </c>
      <c r="F129" s="45" t="s">
        <v>87</v>
      </c>
      <c r="G129" s="45" t="s">
        <v>33</v>
      </c>
      <c r="H129" s="48">
        <v>7554</v>
      </c>
      <c r="I129" s="35" t="s">
        <v>136</v>
      </c>
      <c r="J129" s="38" t="s">
        <v>220</v>
      </c>
      <c r="K129" s="71">
        <v>365800</v>
      </c>
      <c r="L129" s="71">
        <v>365800</v>
      </c>
      <c r="M129" s="71">
        <v>365800</v>
      </c>
    </row>
    <row r="130" spans="1:13" ht="153" x14ac:dyDescent="0.25">
      <c r="A130" s="14">
        <v>119</v>
      </c>
      <c r="B130" s="35" t="s">
        <v>72</v>
      </c>
      <c r="C130" s="35" t="s">
        <v>7</v>
      </c>
      <c r="D130" s="35" t="s">
        <v>24</v>
      </c>
      <c r="E130" s="45" t="s">
        <v>44</v>
      </c>
      <c r="F130" s="45" t="s">
        <v>87</v>
      </c>
      <c r="G130" s="45" t="s">
        <v>33</v>
      </c>
      <c r="H130" s="48">
        <v>7564</v>
      </c>
      <c r="I130" s="35" t="s">
        <v>136</v>
      </c>
      <c r="J130" s="38" t="s">
        <v>221</v>
      </c>
      <c r="K130" s="69">
        <v>154561400</v>
      </c>
      <c r="L130" s="69">
        <v>153463200</v>
      </c>
      <c r="M130" s="69">
        <v>153463200</v>
      </c>
    </row>
    <row r="131" spans="1:13" ht="102" x14ac:dyDescent="0.25">
      <c r="A131" s="14">
        <v>120</v>
      </c>
      <c r="B131" s="35" t="s">
        <v>72</v>
      </c>
      <c r="C131" s="35" t="s">
        <v>7</v>
      </c>
      <c r="D131" s="35" t="s">
        <v>24</v>
      </c>
      <c r="E131" s="45" t="s">
        <v>44</v>
      </c>
      <c r="F131" s="45" t="s">
        <v>87</v>
      </c>
      <c r="G131" s="45" t="s">
        <v>33</v>
      </c>
      <c r="H131" s="48">
        <v>7566</v>
      </c>
      <c r="I131" s="35" t="s">
        <v>136</v>
      </c>
      <c r="J131" s="38" t="s">
        <v>222</v>
      </c>
      <c r="K131" s="69">
        <v>11107000</v>
      </c>
      <c r="L131" s="69">
        <v>11107000</v>
      </c>
      <c r="M131" s="69">
        <v>11107000</v>
      </c>
    </row>
    <row r="132" spans="1:13" ht="89.25" x14ac:dyDescent="0.25">
      <c r="A132" s="14">
        <v>121</v>
      </c>
      <c r="B132" s="35" t="s">
        <v>72</v>
      </c>
      <c r="C132" s="35" t="s">
        <v>7</v>
      </c>
      <c r="D132" s="35" t="s">
        <v>24</v>
      </c>
      <c r="E132" s="45" t="s">
        <v>44</v>
      </c>
      <c r="F132" s="45" t="s">
        <v>87</v>
      </c>
      <c r="G132" s="45" t="s">
        <v>33</v>
      </c>
      <c r="H132" s="48">
        <v>7570</v>
      </c>
      <c r="I132" s="35" t="s">
        <v>136</v>
      </c>
      <c r="J132" s="38" t="s">
        <v>223</v>
      </c>
      <c r="K132" s="69">
        <v>20948700</v>
      </c>
      <c r="L132" s="69">
        <v>20948700</v>
      </c>
      <c r="M132" s="69">
        <v>20948700</v>
      </c>
    </row>
    <row r="133" spans="1:13" ht="127.5" x14ac:dyDescent="0.25">
      <c r="A133" s="14">
        <v>122</v>
      </c>
      <c r="B133" s="35" t="s">
        <v>72</v>
      </c>
      <c r="C133" s="35" t="s">
        <v>7</v>
      </c>
      <c r="D133" s="35" t="s">
        <v>24</v>
      </c>
      <c r="E133" s="45" t="s">
        <v>44</v>
      </c>
      <c r="F133" s="45" t="s">
        <v>87</v>
      </c>
      <c r="G133" s="45" t="s">
        <v>33</v>
      </c>
      <c r="H133" s="48">
        <v>7577</v>
      </c>
      <c r="I133" s="35" t="s">
        <v>136</v>
      </c>
      <c r="J133" s="38" t="s">
        <v>224</v>
      </c>
      <c r="K133" s="71">
        <v>7243900</v>
      </c>
      <c r="L133" s="71">
        <v>7243900</v>
      </c>
      <c r="M133" s="71">
        <v>7243900</v>
      </c>
    </row>
    <row r="134" spans="1:13" ht="102" x14ac:dyDescent="0.25">
      <c r="A134" s="14">
        <v>123</v>
      </c>
      <c r="B134" s="35" t="s">
        <v>72</v>
      </c>
      <c r="C134" s="35" t="s">
        <v>7</v>
      </c>
      <c r="D134" s="35" t="s">
        <v>24</v>
      </c>
      <c r="E134" s="45" t="s">
        <v>44</v>
      </c>
      <c r="F134" s="45" t="s">
        <v>87</v>
      </c>
      <c r="G134" s="45" t="s">
        <v>33</v>
      </c>
      <c r="H134" s="48" t="s">
        <v>171</v>
      </c>
      <c r="I134" s="35" t="s">
        <v>136</v>
      </c>
      <c r="J134" s="38" t="s">
        <v>225</v>
      </c>
      <c r="K134" s="71">
        <v>13123100</v>
      </c>
      <c r="L134" s="71">
        <v>13122600</v>
      </c>
      <c r="M134" s="71">
        <v>12512200</v>
      </c>
    </row>
    <row r="135" spans="1:13" ht="165.75" x14ac:dyDescent="0.25">
      <c r="A135" s="14">
        <v>124</v>
      </c>
      <c r="B135" s="35" t="s">
        <v>72</v>
      </c>
      <c r="C135" s="35" t="s">
        <v>7</v>
      </c>
      <c r="D135" s="35" t="s">
        <v>24</v>
      </c>
      <c r="E135" s="45" t="s">
        <v>44</v>
      </c>
      <c r="F135" s="45" t="s">
        <v>87</v>
      </c>
      <c r="G135" s="45" t="s">
        <v>33</v>
      </c>
      <c r="H135" s="48">
        <v>7588</v>
      </c>
      <c r="I135" s="35" t="s">
        <v>136</v>
      </c>
      <c r="J135" s="38" t="s">
        <v>226</v>
      </c>
      <c r="K135" s="71">
        <v>44976000</v>
      </c>
      <c r="L135" s="71">
        <v>44976000</v>
      </c>
      <c r="M135" s="71">
        <v>44976000</v>
      </c>
    </row>
    <row r="136" spans="1:13" ht="127.5" x14ac:dyDescent="0.25">
      <c r="A136" s="14">
        <v>125</v>
      </c>
      <c r="B136" s="35" t="s">
        <v>72</v>
      </c>
      <c r="C136" s="35" t="s">
        <v>7</v>
      </c>
      <c r="D136" s="35" t="s">
        <v>24</v>
      </c>
      <c r="E136" s="45" t="s">
        <v>44</v>
      </c>
      <c r="F136" s="45" t="s">
        <v>87</v>
      </c>
      <c r="G136" s="45" t="s">
        <v>33</v>
      </c>
      <c r="H136" s="48">
        <v>7601</v>
      </c>
      <c r="I136" s="35" t="s">
        <v>136</v>
      </c>
      <c r="J136" s="38" t="s">
        <v>227</v>
      </c>
      <c r="K136" s="55">
        <v>19518400</v>
      </c>
      <c r="L136" s="55">
        <v>15614700</v>
      </c>
      <c r="M136" s="55">
        <v>15614700</v>
      </c>
    </row>
    <row r="137" spans="1:13" ht="89.25" x14ac:dyDescent="0.25">
      <c r="A137" s="14">
        <v>126</v>
      </c>
      <c r="B137" s="35" t="s">
        <v>72</v>
      </c>
      <c r="C137" s="35" t="s">
        <v>7</v>
      </c>
      <c r="D137" s="35" t="s">
        <v>24</v>
      </c>
      <c r="E137" s="45" t="s">
        <v>44</v>
      </c>
      <c r="F137" s="45" t="s">
        <v>87</v>
      </c>
      <c r="G137" s="45" t="s">
        <v>33</v>
      </c>
      <c r="H137" s="48">
        <v>7604</v>
      </c>
      <c r="I137" s="35" t="s">
        <v>136</v>
      </c>
      <c r="J137" s="38" t="s">
        <v>165</v>
      </c>
      <c r="K137" s="71">
        <v>998100</v>
      </c>
      <c r="L137" s="71">
        <v>998100</v>
      </c>
      <c r="M137" s="71">
        <v>998100</v>
      </c>
    </row>
    <row r="138" spans="1:13" ht="76.5" x14ac:dyDescent="0.25">
      <c r="A138" s="14">
        <v>127</v>
      </c>
      <c r="B138" s="35" t="s">
        <v>72</v>
      </c>
      <c r="C138" s="35" t="s">
        <v>7</v>
      </c>
      <c r="D138" s="35" t="s">
        <v>24</v>
      </c>
      <c r="E138" s="45" t="s">
        <v>44</v>
      </c>
      <c r="F138" s="45" t="s">
        <v>87</v>
      </c>
      <c r="G138" s="45" t="s">
        <v>33</v>
      </c>
      <c r="H138" s="48">
        <v>7649</v>
      </c>
      <c r="I138" s="35" t="s">
        <v>136</v>
      </c>
      <c r="J138" s="38" t="s">
        <v>228</v>
      </c>
      <c r="K138" s="71">
        <v>2272800</v>
      </c>
      <c r="L138" s="71">
        <v>2272800</v>
      </c>
      <c r="M138" s="71">
        <v>2272800</v>
      </c>
    </row>
    <row r="139" spans="1:13" ht="89.25" x14ac:dyDescent="0.25">
      <c r="A139" s="14">
        <v>128</v>
      </c>
      <c r="B139" s="35" t="s">
        <v>72</v>
      </c>
      <c r="C139" s="35" t="s">
        <v>7</v>
      </c>
      <c r="D139" s="35" t="s">
        <v>24</v>
      </c>
      <c r="E139" s="45" t="s">
        <v>44</v>
      </c>
      <c r="F139" s="45" t="s">
        <v>87</v>
      </c>
      <c r="G139" s="45" t="s">
        <v>33</v>
      </c>
      <c r="H139" s="48" t="s">
        <v>172</v>
      </c>
      <c r="I139" s="35" t="s">
        <v>136</v>
      </c>
      <c r="J139" s="38" t="s">
        <v>229</v>
      </c>
      <c r="K139" s="71">
        <v>154300</v>
      </c>
      <c r="L139" s="71">
        <v>154300</v>
      </c>
      <c r="M139" s="71">
        <v>154300</v>
      </c>
    </row>
    <row r="140" spans="1:13" ht="63.75" x14ac:dyDescent="0.25">
      <c r="A140" s="14">
        <v>129</v>
      </c>
      <c r="B140" s="35" t="s">
        <v>72</v>
      </c>
      <c r="C140" s="35" t="s">
        <v>7</v>
      </c>
      <c r="D140" s="35" t="s">
        <v>24</v>
      </c>
      <c r="E140" s="35" t="s">
        <v>44</v>
      </c>
      <c r="F140" s="35" t="s">
        <v>139</v>
      </c>
      <c r="G140" s="35" t="s">
        <v>16</v>
      </c>
      <c r="H140" s="35" t="s">
        <v>18</v>
      </c>
      <c r="I140" s="35" t="s">
        <v>136</v>
      </c>
      <c r="J140" s="36" t="s">
        <v>230</v>
      </c>
      <c r="K140" s="61">
        <f>K141</f>
        <v>882800</v>
      </c>
      <c r="L140" s="61">
        <f t="shared" ref="L140:M140" si="49">L141</f>
        <v>882800</v>
      </c>
      <c r="M140" s="61">
        <f t="shared" si="49"/>
        <v>882800</v>
      </c>
    </row>
    <row r="141" spans="1:13" ht="57" customHeight="1" x14ac:dyDescent="0.25">
      <c r="A141" s="14">
        <v>130</v>
      </c>
      <c r="B141" s="35" t="s">
        <v>72</v>
      </c>
      <c r="C141" s="35" t="s">
        <v>7</v>
      </c>
      <c r="D141" s="35" t="s">
        <v>24</v>
      </c>
      <c r="E141" s="35" t="s">
        <v>44</v>
      </c>
      <c r="F141" s="35" t="s">
        <v>139</v>
      </c>
      <c r="G141" s="35" t="s">
        <v>33</v>
      </c>
      <c r="H141" s="35" t="s">
        <v>18</v>
      </c>
      <c r="I141" s="35" t="s">
        <v>136</v>
      </c>
      <c r="J141" s="37" t="s">
        <v>140</v>
      </c>
      <c r="K141" s="71">
        <v>882800</v>
      </c>
      <c r="L141" s="71">
        <v>882800</v>
      </c>
      <c r="M141" s="71">
        <v>882800</v>
      </c>
    </row>
    <row r="142" spans="1:13" ht="40.5" customHeight="1" x14ac:dyDescent="0.25">
      <c r="A142" s="14">
        <v>131</v>
      </c>
      <c r="B142" s="35" t="s">
        <v>72</v>
      </c>
      <c r="C142" s="35" t="s">
        <v>7</v>
      </c>
      <c r="D142" s="35" t="s">
        <v>24</v>
      </c>
      <c r="E142" s="35" t="s">
        <v>141</v>
      </c>
      <c r="F142" s="35" t="s">
        <v>142</v>
      </c>
      <c r="G142" s="35" t="s">
        <v>16</v>
      </c>
      <c r="H142" s="35" t="s">
        <v>18</v>
      </c>
      <c r="I142" s="35" t="s">
        <v>136</v>
      </c>
      <c r="J142" s="36" t="s">
        <v>231</v>
      </c>
      <c r="K142" s="61">
        <f>K143</f>
        <v>1043000</v>
      </c>
      <c r="L142" s="61">
        <f t="shared" ref="L142:M142" si="50">L143</f>
        <v>1148100</v>
      </c>
      <c r="M142" s="61">
        <f t="shared" si="50"/>
        <v>0</v>
      </c>
    </row>
    <row r="143" spans="1:13" ht="47.25" customHeight="1" x14ac:dyDescent="0.25">
      <c r="A143" s="14">
        <v>132</v>
      </c>
      <c r="B143" s="35" t="s">
        <v>72</v>
      </c>
      <c r="C143" s="35" t="s">
        <v>7</v>
      </c>
      <c r="D143" s="35" t="s">
        <v>24</v>
      </c>
      <c r="E143" s="35" t="s">
        <v>141</v>
      </c>
      <c r="F143" s="35" t="s">
        <v>142</v>
      </c>
      <c r="G143" s="35" t="s">
        <v>33</v>
      </c>
      <c r="H143" s="35" t="s">
        <v>18</v>
      </c>
      <c r="I143" s="35" t="s">
        <v>136</v>
      </c>
      <c r="J143" s="36" t="s">
        <v>232</v>
      </c>
      <c r="K143" s="71">
        <v>1043000</v>
      </c>
      <c r="L143" s="71">
        <v>1148100</v>
      </c>
      <c r="M143" s="50"/>
    </row>
    <row r="144" spans="1:13" ht="46.5" customHeight="1" x14ac:dyDescent="0.25">
      <c r="A144" s="14">
        <v>133</v>
      </c>
      <c r="B144" s="35" t="s">
        <v>72</v>
      </c>
      <c r="C144" s="35" t="s">
        <v>7</v>
      </c>
      <c r="D144" s="35" t="s">
        <v>24</v>
      </c>
      <c r="E144" s="35" t="s">
        <v>141</v>
      </c>
      <c r="F144" s="35" t="s">
        <v>30</v>
      </c>
      <c r="G144" s="35" t="s">
        <v>16</v>
      </c>
      <c r="H144" s="35" t="s">
        <v>18</v>
      </c>
      <c r="I144" s="35" t="s">
        <v>136</v>
      </c>
      <c r="J144" s="36" t="s">
        <v>143</v>
      </c>
      <c r="K144" s="61">
        <f>K145</f>
        <v>6800</v>
      </c>
      <c r="L144" s="61">
        <f t="shared" ref="L144" si="51">L145</f>
        <v>58400</v>
      </c>
      <c r="M144" s="61"/>
    </row>
    <row r="145" spans="1:13" ht="53.25" customHeight="1" x14ac:dyDescent="0.25">
      <c r="A145" s="14">
        <v>134</v>
      </c>
      <c r="B145" s="35" t="s">
        <v>72</v>
      </c>
      <c r="C145" s="35" t="s">
        <v>7</v>
      </c>
      <c r="D145" s="35" t="s">
        <v>24</v>
      </c>
      <c r="E145" s="35" t="s">
        <v>141</v>
      </c>
      <c r="F145" s="35" t="s">
        <v>30</v>
      </c>
      <c r="G145" s="35" t="s">
        <v>33</v>
      </c>
      <c r="H145" s="35" t="s">
        <v>18</v>
      </c>
      <c r="I145" s="35" t="s">
        <v>136</v>
      </c>
      <c r="J145" s="36" t="s">
        <v>144</v>
      </c>
      <c r="K145" s="68">
        <v>6800</v>
      </c>
      <c r="L145" s="68">
        <v>58400</v>
      </c>
      <c r="M145" s="55"/>
    </row>
    <row r="146" spans="1:13" ht="29.25" customHeight="1" x14ac:dyDescent="0.25">
      <c r="A146" s="14">
        <v>135</v>
      </c>
      <c r="B146" s="35" t="s">
        <v>72</v>
      </c>
      <c r="C146" s="35" t="s">
        <v>7</v>
      </c>
      <c r="D146" s="35" t="s">
        <v>24</v>
      </c>
      <c r="E146" s="35" t="s">
        <v>145</v>
      </c>
      <c r="F146" s="35" t="s">
        <v>17</v>
      </c>
      <c r="G146" s="35" t="s">
        <v>16</v>
      </c>
      <c r="H146" s="35" t="s">
        <v>18</v>
      </c>
      <c r="I146" s="35" t="s">
        <v>136</v>
      </c>
      <c r="J146" s="49" t="s">
        <v>146</v>
      </c>
      <c r="K146" s="63">
        <f>K147</f>
        <v>6181400</v>
      </c>
      <c r="L146" s="63">
        <f t="shared" ref="L146:M146" si="52">L147</f>
        <v>6181400</v>
      </c>
      <c r="M146" s="63">
        <f t="shared" si="52"/>
        <v>6181400</v>
      </c>
    </row>
    <row r="147" spans="1:13" ht="51" x14ac:dyDescent="0.25">
      <c r="A147" s="14">
        <v>136</v>
      </c>
      <c r="B147" s="35" t="s">
        <v>72</v>
      </c>
      <c r="C147" s="35" t="s">
        <v>7</v>
      </c>
      <c r="D147" s="35" t="s">
        <v>24</v>
      </c>
      <c r="E147" s="35" t="s">
        <v>145</v>
      </c>
      <c r="F147" s="35" t="s">
        <v>147</v>
      </c>
      <c r="G147" s="35" t="s">
        <v>16</v>
      </c>
      <c r="H147" s="35" t="s">
        <v>18</v>
      </c>
      <c r="I147" s="35" t="s">
        <v>136</v>
      </c>
      <c r="J147" s="36" t="s">
        <v>148</v>
      </c>
      <c r="K147" s="64">
        <f>K148+K149</f>
        <v>6181400</v>
      </c>
      <c r="L147" s="64">
        <f t="shared" ref="L147:M147" si="53">L148+L149</f>
        <v>6181400</v>
      </c>
      <c r="M147" s="64">
        <f t="shared" si="53"/>
        <v>6181400</v>
      </c>
    </row>
    <row r="148" spans="1:13" ht="51" x14ac:dyDescent="0.25">
      <c r="A148" s="14">
        <v>137</v>
      </c>
      <c r="B148" s="35" t="s">
        <v>72</v>
      </c>
      <c r="C148" s="35" t="s">
        <v>7</v>
      </c>
      <c r="D148" s="35" t="s">
        <v>24</v>
      </c>
      <c r="E148" s="35" t="s">
        <v>145</v>
      </c>
      <c r="F148" s="35" t="s">
        <v>147</v>
      </c>
      <c r="G148" s="35" t="s">
        <v>33</v>
      </c>
      <c r="H148" s="35" t="s">
        <v>18</v>
      </c>
      <c r="I148" s="35" t="s">
        <v>136</v>
      </c>
      <c r="J148" s="36" t="s">
        <v>149</v>
      </c>
      <c r="K148" s="70">
        <v>6087900</v>
      </c>
      <c r="L148" s="54">
        <v>6087900</v>
      </c>
      <c r="M148" s="54">
        <v>6087900</v>
      </c>
    </row>
    <row r="149" spans="1:13" ht="51" x14ac:dyDescent="0.25">
      <c r="A149" s="14">
        <v>138</v>
      </c>
      <c r="B149" s="35" t="s">
        <v>244</v>
      </c>
      <c r="C149" s="35" t="s">
        <v>7</v>
      </c>
      <c r="D149" s="35" t="s">
        <v>24</v>
      </c>
      <c r="E149" s="35" t="s">
        <v>145</v>
      </c>
      <c r="F149" s="35" t="s">
        <v>147</v>
      </c>
      <c r="G149" s="35" t="s">
        <v>33</v>
      </c>
      <c r="H149" s="35" t="s">
        <v>18</v>
      </c>
      <c r="I149" s="35" t="s">
        <v>136</v>
      </c>
      <c r="J149" s="36" t="s">
        <v>149</v>
      </c>
      <c r="K149" s="54">
        <v>93500</v>
      </c>
      <c r="L149" s="54">
        <v>93500</v>
      </c>
      <c r="M149" s="54">
        <v>93500</v>
      </c>
    </row>
    <row r="150" spans="1:13" x14ac:dyDescent="0.25">
      <c r="A150" s="14">
        <v>139</v>
      </c>
      <c r="B150" s="52"/>
      <c r="C150" s="52"/>
      <c r="D150" s="52"/>
      <c r="E150" s="52"/>
      <c r="F150" s="52"/>
      <c r="G150" s="52"/>
      <c r="H150" s="52"/>
      <c r="I150" s="52"/>
      <c r="J150" s="52" t="s">
        <v>233</v>
      </c>
      <c r="K150" s="65">
        <f>K12+K95</f>
        <v>857616750</v>
      </c>
      <c r="L150" s="65">
        <f>L12+L95</f>
        <v>808462860</v>
      </c>
      <c r="M150" s="65">
        <f>M12+M95</f>
        <v>807724780</v>
      </c>
    </row>
  </sheetData>
  <mergeCells count="13">
    <mergeCell ref="L1:M1"/>
    <mergeCell ref="L2:M2"/>
    <mergeCell ref="L3:M3"/>
    <mergeCell ref="K8:K10"/>
    <mergeCell ref="L8:L10"/>
    <mergeCell ref="M8:M10"/>
    <mergeCell ref="A6:M6"/>
    <mergeCell ref="C9:G9"/>
    <mergeCell ref="H9:I9"/>
    <mergeCell ref="B9:B10"/>
    <mergeCell ref="J8:J10"/>
    <mergeCell ref="A8:I8"/>
    <mergeCell ref="A9:A10"/>
  </mergeCells>
  <phoneticPr fontId="21" type="noConversion"/>
  <pageMargins left="0.47244094488188981" right="0.35433070866141736" top="0.39370078740157483" bottom="0.39370078740157483" header="0" footer="0.19685039370078741"/>
  <pageSetup paperSize="9" scale="66" firstPageNumber="3431" fitToHeight="5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Лена</cp:lastModifiedBy>
  <cp:lastPrinted>2024-11-08T02:14:42Z</cp:lastPrinted>
  <dcterms:created xsi:type="dcterms:W3CDTF">2012-10-11T11:27:54Z</dcterms:created>
  <dcterms:modified xsi:type="dcterms:W3CDTF">2024-11-14T05:46:12Z</dcterms:modified>
</cp:coreProperties>
</file>