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20910" windowHeight="85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C85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C83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C46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C44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C42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C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C37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C35" i="1"/>
  <c r="D104" i="1" l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C104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C102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C100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C97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C95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C92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C90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C88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C80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C78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C76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C73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C71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C69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C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C64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C62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C59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C57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C55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C53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C51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C49" i="1"/>
  <c r="D31" i="1"/>
  <c r="E31" i="1"/>
  <c r="F31" i="1"/>
  <c r="D21" i="1" s="1"/>
  <c r="G31" i="1"/>
  <c r="H31" i="1"/>
  <c r="I31" i="1"/>
  <c r="J31" i="1"/>
  <c r="K31" i="1"/>
  <c r="L31" i="1"/>
  <c r="M31" i="1"/>
  <c r="N31" i="1"/>
  <c r="O31" i="1"/>
  <c r="P31" i="1"/>
  <c r="Q31" i="1"/>
  <c r="R31" i="1"/>
  <c r="C31" i="1"/>
  <c r="D30" i="1"/>
  <c r="E30" i="1"/>
  <c r="F30" i="1"/>
  <c r="D19" i="1" s="1"/>
  <c r="G30" i="1"/>
  <c r="H30" i="1"/>
  <c r="I30" i="1"/>
  <c r="J30" i="1"/>
  <c r="K30" i="1"/>
  <c r="L30" i="1"/>
  <c r="M30" i="1"/>
  <c r="N30" i="1"/>
  <c r="O30" i="1"/>
  <c r="P30" i="1"/>
  <c r="Q30" i="1"/>
  <c r="R30" i="1"/>
  <c r="C30" i="1"/>
  <c r="G17" i="1"/>
  <c r="G18" i="1" s="1"/>
  <c r="F17" i="1"/>
  <c r="F18" i="1" s="1"/>
  <c r="E17" i="1"/>
  <c r="E18" i="1" s="1"/>
  <c r="D17" i="1"/>
  <c r="D18" i="1" s="1"/>
  <c r="C17" i="1"/>
  <c r="C18" i="1" s="1"/>
  <c r="C19" i="1" l="1"/>
  <c r="C20" i="1" s="1"/>
  <c r="C21" i="1"/>
  <c r="C22" i="1" s="1"/>
  <c r="G19" i="1"/>
  <c r="G20" i="1" s="1"/>
  <c r="E19" i="1"/>
  <c r="E20" i="1" s="1"/>
  <c r="G21" i="1"/>
  <c r="G22" i="1" s="1"/>
  <c r="E21" i="1"/>
  <c r="E22" i="1" s="1"/>
  <c r="F19" i="1"/>
  <c r="F20" i="1" s="1"/>
  <c r="D20" i="1"/>
  <c r="F21" i="1"/>
  <c r="F22" i="1" s="1"/>
  <c r="D22" i="1"/>
</calcChain>
</file>

<file path=xl/sharedStrings.xml><?xml version="1.0" encoding="utf-8"?>
<sst xmlns="http://schemas.openxmlformats.org/spreadsheetml/2006/main" count="153" uniqueCount="99">
  <si>
    <t>Результаты опроса граждан в рамках "Декады качества"</t>
  </si>
  <si>
    <t>(наименование органа социальной защиты населения)</t>
  </si>
  <si>
    <t>Семья, имеющая 1-2х детей</t>
  </si>
  <si>
    <t>М</t>
  </si>
  <si>
    <t>Ж</t>
  </si>
  <si>
    <t>1.</t>
  </si>
  <si>
    <t>2.</t>
  </si>
  <si>
    <t>3.</t>
  </si>
  <si>
    <t>семья, имеющая 1-2х детей</t>
  </si>
  <si>
    <t>многодетная семья</t>
  </si>
  <si>
    <t>пенсионер</t>
  </si>
  <si>
    <t>инвалид</t>
  </si>
  <si>
    <t>трудоспособный гражданин</t>
  </si>
  <si>
    <t>№п/п</t>
  </si>
  <si>
    <t>Наименование показателя</t>
  </si>
  <si>
    <t>4.</t>
  </si>
  <si>
    <r>
      <t>Численность граждан,</t>
    </r>
    <r>
      <rPr>
        <b/>
        <sz val="14"/>
        <color indexed="8"/>
        <rFont val="Times New Roman"/>
        <family val="1"/>
        <charset val="204"/>
      </rPr>
      <t xml:space="preserve"> удовлетворенных </t>
    </r>
    <r>
      <rPr>
        <sz val="14"/>
        <color indexed="8"/>
        <rFont val="Times New Roman"/>
        <family val="1"/>
        <charset val="204"/>
      </rPr>
      <t>качеством социальных услуг</t>
    </r>
  </si>
  <si>
    <r>
      <t xml:space="preserve">Численность граждан </t>
    </r>
    <r>
      <rPr>
        <b/>
        <sz val="14"/>
        <color indexed="8"/>
        <rFont val="Times New Roman"/>
        <family val="1"/>
        <charset val="204"/>
      </rPr>
      <t>неудовлетворенных</t>
    </r>
    <r>
      <rPr>
        <sz val="14"/>
        <color indexed="8"/>
        <rFont val="Times New Roman"/>
        <family val="1"/>
        <charset val="204"/>
      </rPr>
      <t xml:space="preserve"> качеством социальных услуг</t>
    </r>
  </si>
  <si>
    <t>6.</t>
  </si>
  <si>
    <t>Процент удовлетворенных граждан</t>
  </si>
  <si>
    <t>Процент неудовлетворенных граждан</t>
  </si>
  <si>
    <t>Численность граждан данной категории, принявших участие в опросе</t>
  </si>
  <si>
    <t>7.</t>
  </si>
  <si>
    <t>II. Развернутая информация</t>
  </si>
  <si>
    <t>Многодетная семья</t>
  </si>
  <si>
    <t>возраст, пол</t>
  </si>
  <si>
    <t>Пенсионер</t>
  </si>
  <si>
    <t>Трудоспособные граждане</t>
  </si>
  <si>
    <t>Инвалид</t>
  </si>
  <si>
    <t>Наименование показателя, вопроса</t>
  </si>
  <si>
    <t>18-55</t>
  </si>
  <si>
    <t>0-17</t>
  </si>
  <si>
    <t>пол</t>
  </si>
  <si>
    <t>Приложение №3</t>
  </si>
  <si>
    <t xml:space="preserve">к приказу министерства </t>
  </si>
  <si>
    <t>социальной политики</t>
  </si>
  <si>
    <t>Красноярского края</t>
  </si>
  <si>
    <t>ЗАПОЛНЯЮТСЯ ТОЛЬКО ЯЧЕЙКИ С ЗАЛИВКОЙ</t>
  </si>
  <si>
    <t>Форма - СВОД (ОСЗН)</t>
  </si>
  <si>
    <t>Выборка граждан общая</t>
  </si>
  <si>
    <t>процент</t>
  </si>
  <si>
    <t>5.</t>
  </si>
  <si>
    <t>15-30 минут</t>
  </si>
  <si>
    <t>более 30 минут</t>
  </si>
  <si>
    <t>Сколько раз Вам пришлось обращаться к специалисту для получения услуги?</t>
  </si>
  <si>
    <t>- Радио</t>
  </si>
  <si>
    <t>- Телевидение</t>
  </si>
  <si>
    <t>- Газеты, журналы</t>
  </si>
  <si>
    <t>- Интернет</t>
  </si>
  <si>
    <t>Менее 15 минут</t>
  </si>
  <si>
    <t>Один</t>
  </si>
  <si>
    <t>Два, включая консультацию и подачу документов</t>
  </si>
  <si>
    <t>Более двух</t>
  </si>
  <si>
    <t>Стало хуже</t>
  </si>
  <si>
    <t>Без изменений</t>
  </si>
  <si>
    <t>Стало лучше</t>
  </si>
  <si>
    <t>Полученные результаты опроса</t>
  </si>
  <si>
    <t xml:space="preserve">* Анализ вопроса "Что, по Вашему мнению, необходимо сделать, чтобы повысить качество предоставления услуг?" ОСЗН/учреждение обязательно предоставляет в пояснительной записке </t>
  </si>
  <si>
    <t>8.</t>
  </si>
  <si>
    <t>С какой периодичностью Вы обращаетесь в органы социальной защиты населения?</t>
  </si>
  <si>
    <t>Менее 1 раза в год</t>
  </si>
  <si>
    <t>1-3 раза в год</t>
  </si>
  <si>
    <t>более 3-х раз в год</t>
  </si>
  <si>
    <t>Сколько минут Вам обычно приходится ждать в очереди?</t>
  </si>
  <si>
    <t>Оцените качество предоставления социальных услуг:</t>
  </si>
  <si>
    <t>Если Вы обращались к нам ранее, заметили ли Вы изменения в качестве предоставления услуг?</t>
  </si>
  <si>
    <t>приветливый и внимательный</t>
  </si>
  <si>
    <t>равнодушный</t>
  </si>
  <si>
    <t>грубый</t>
  </si>
  <si>
    <t>до 59</t>
  </si>
  <si>
    <t>60 и старше</t>
  </si>
  <si>
    <t>55 и старше</t>
  </si>
  <si>
    <t>- Органы социальной защиты населения</t>
  </si>
  <si>
    <t>9.</t>
  </si>
  <si>
    <t>10.</t>
  </si>
  <si>
    <t>до 54 лет</t>
  </si>
  <si>
    <t>Сотрудник во время приема:</t>
  </si>
  <si>
    <t>Удовлетворены</t>
  </si>
  <si>
    <t>Не удовлетворены</t>
  </si>
  <si>
    <t>Численность граждан данной категории, состоящих на учете на территории</t>
  </si>
  <si>
    <t>56 и старше</t>
  </si>
  <si>
    <t>"____"_________2014 №____</t>
  </si>
  <si>
    <t>Вопросы для инвалидов:</t>
  </si>
  <si>
    <t>Как Вы оцениваете уровень доступности социальных объектов:</t>
  </si>
  <si>
    <t>достаточный</t>
  </si>
  <si>
    <t>средний</t>
  </si>
  <si>
    <t>низкий</t>
  </si>
  <si>
    <t>По Вашему мнению, в последние годы отношение общества к инвалидам:</t>
  </si>
  <si>
    <t>значительно улучшилось</t>
  </si>
  <si>
    <t>осталось на прежнем уровне</t>
  </si>
  <si>
    <t>стало хуже</t>
  </si>
  <si>
    <t>- Родные, знакомые, соседи</t>
  </si>
  <si>
    <t>Понятна ли Вам информация, полученная от специалиста:</t>
  </si>
  <si>
    <t>да</t>
  </si>
  <si>
    <t>нет</t>
  </si>
  <si>
    <t>11.</t>
  </si>
  <si>
    <t>12.</t>
  </si>
  <si>
    <t>Из какого источника Вы чаще всего получаете информацию об услугах, мерах социальной поддержки и помощи населению:</t>
  </si>
  <si>
    <t>УСЗН администрации Тасеевского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</si>
</sst>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 applyProtection="1">
      <alignment horizontal="justify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vertical="top" wrapText="1"/>
    </xf>
    <xf numFmtId="0" fontId="1" fillId="2" borderId="0" xfId="0" applyFont="1" applyFill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49" fontId="5" fillId="0" borderId="1" xfId="0" applyNumberFormat="1" applyFont="1" applyBorder="1" applyAlignment="1" applyProtection="1">
      <alignment horizontal="justify" vertical="top" wrapText="1"/>
    </xf>
    <xf numFmtId="49" fontId="1" fillId="0" borderId="1" xfId="0" applyNumberFormat="1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justify" vertical="top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abSelected="1" zoomScale="75" zoomScaleNormal="75" workbookViewId="0">
      <selection activeCell="B10" sqref="B10:H10"/>
    </sheetView>
  </sheetViews>
  <sheetFormatPr defaultRowHeight="18.75" x14ac:dyDescent="0.25"/>
  <cols>
    <col min="1" max="1" width="9.140625" style="37"/>
    <col min="2" max="2" width="33.140625" style="37" customWidth="1"/>
    <col min="3" max="3" width="12.85546875" style="37" customWidth="1"/>
    <col min="4" max="4" width="17" style="37" customWidth="1"/>
    <col min="5" max="5" width="12.7109375" style="37" customWidth="1"/>
    <col min="6" max="6" width="12.85546875" style="37" customWidth="1"/>
    <col min="7" max="7" width="12" style="37" customWidth="1"/>
    <col min="8" max="8" width="11.7109375" style="37" customWidth="1"/>
    <col min="9" max="9" width="11.42578125" style="1" customWidth="1"/>
    <col min="10" max="10" width="10.7109375" style="1" customWidth="1"/>
    <col min="11" max="11" width="11.28515625" style="37" customWidth="1"/>
    <col min="12" max="13" width="11.140625" style="37" customWidth="1"/>
    <col min="14" max="14" width="12" style="37" customWidth="1"/>
    <col min="15" max="15" width="11.28515625" style="37" customWidth="1"/>
    <col min="16" max="16" width="11.140625" style="37" customWidth="1"/>
    <col min="17" max="18" width="11.28515625" style="37" customWidth="1"/>
    <col min="19" max="16384" width="9.140625" style="37"/>
  </cols>
  <sheetData>
    <row r="1" spans="1:10" ht="18" customHeight="1" x14ac:dyDescent="0.25">
      <c r="F1" s="57" t="s">
        <v>33</v>
      </c>
      <c r="G1" s="57"/>
      <c r="H1" s="31"/>
    </row>
    <row r="2" spans="1:10" ht="18" customHeight="1" x14ac:dyDescent="0.25">
      <c r="F2" s="57" t="s">
        <v>34</v>
      </c>
      <c r="G2" s="57"/>
      <c r="H2" s="57"/>
    </row>
    <row r="3" spans="1:10" ht="18.75" customHeight="1" x14ac:dyDescent="0.25">
      <c r="F3" s="57" t="s">
        <v>35</v>
      </c>
      <c r="G3" s="57"/>
      <c r="H3" s="57"/>
    </row>
    <row r="4" spans="1:10" ht="18.75" customHeight="1" x14ac:dyDescent="0.25">
      <c r="F4" s="57" t="s">
        <v>36</v>
      </c>
      <c r="G4" s="57"/>
      <c r="H4" s="57"/>
    </row>
    <row r="5" spans="1:10" ht="21" customHeight="1" x14ac:dyDescent="0.25">
      <c r="F5" s="57" t="s">
        <v>81</v>
      </c>
      <c r="G5" s="57"/>
      <c r="H5" s="57"/>
    </row>
    <row r="6" spans="1:10" ht="18.75" customHeight="1" x14ac:dyDescent="0.25">
      <c r="F6" s="65" t="s">
        <v>38</v>
      </c>
      <c r="G6" s="65"/>
      <c r="H6" s="65"/>
    </row>
    <row r="7" spans="1:10" ht="18.75" customHeight="1" x14ac:dyDescent="0.25">
      <c r="F7" s="34"/>
      <c r="G7" s="34"/>
      <c r="H7" s="34"/>
    </row>
    <row r="8" spans="1:10" x14ac:dyDescent="0.25">
      <c r="F8" s="34"/>
      <c r="G8" s="34"/>
    </row>
    <row r="9" spans="1:10" ht="25.5" customHeight="1" x14ac:dyDescent="0.25">
      <c r="A9" s="66" t="s">
        <v>0</v>
      </c>
      <c r="B9" s="66"/>
      <c r="C9" s="66"/>
      <c r="D9" s="66"/>
      <c r="E9" s="66"/>
      <c r="F9" s="66"/>
      <c r="G9" s="66"/>
      <c r="H9" s="66"/>
      <c r="I9" s="37"/>
      <c r="J9" s="37"/>
    </row>
    <row r="10" spans="1:10" ht="18.75" customHeight="1" x14ac:dyDescent="0.25">
      <c r="A10" s="35"/>
      <c r="B10" s="64" t="s">
        <v>98</v>
      </c>
      <c r="C10" s="64"/>
      <c r="D10" s="64"/>
      <c r="E10" s="64"/>
      <c r="F10" s="64"/>
      <c r="G10" s="64"/>
      <c r="H10" s="64"/>
      <c r="I10" s="37"/>
      <c r="J10" s="37"/>
    </row>
    <row r="11" spans="1:10" ht="18.75" customHeight="1" x14ac:dyDescent="0.25">
      <c r="A11" s="67" t="s">
        <v>1</v>
      </c>
      <c r="B11" s="67"/>
      <c r="C11" s="67"/>
      <c r="D11" s="67"/>
      <c r="E11" s="67"/>
      <c r="F11" s="67"/>
      <c r="G11" s="67"/>
      <c r="H11" s="67"/>
      <c r="I11" s="37"/>
      <c r="J11" s="37"/>
    </row>
    <row r="13" spans="1:10" ht="27.75" customHeight="1" x14ac:dyDescent="0.25">
      <c r="A13" s="68"/>
      <c r="B13" s="68"/>
      <c r="C13" s="68"/>
      <c r="D13" s="68"/>
      <c r="E13" s="68"/>
      <c r="F13" s="68"/>
      <c r="G13" s="68"/>
      <c r="H13" s="69"/>
      <c r="I13" s="2"/>
      <c r="J13" s="2"/>
    </row>
    <row r="14" spans="1:10" ht="18.75" customHeight="1" x14ac:dyDescent="0.25">
      <c r="A14" s="45" t="s">
        <v>13</v>
      </c>
      <c r="B14" s="72" t="s">
        <v>14</v>
      </c>
      <c r="C14" s="13" t="s">
        <v>56</v>
      </c>
      <c r="D14" s="14"/>
      <c r="E14" s="14"/>
      <c r="F14" s="14"/>
      <c r="G14" s="21"/>
      <c r="H14" s="18"/>
      <c r="I14" s="17"/>
      <c r="J14" s="2"/>
    </row>
    <row r="15" spans="1:10" ht="93.75" x14ac:dyDescent="0.25">
      <c r="A15" s="45"/>
      <c r="B15" s="73"/>
      <c r="C15" s="27" t="s">
        <v>8</v>
      </c>
      <c r="D15" s="27" t="s">
        <v>9</v>
      </c>
      <c r="E15" s="27" t="s">
        <v>10</v>
      </c>
      <c r="F15" s="28" t="s">
        <v>11</v>
      </c>
      <c r="G15" s="27" t="s">
        <v>12</v>
      </c>
      <c r="H15" s="19"/>
      <c r="I15" s="2"/>
      <c r="J15" s="2"/>
    </row>
    <row r="16" spans="1:10" ht="75" x14ac:dyDescent="0.25">
      <c r="A16" s="3" t="s">
        <v>5</v>
      </c>
      <c r="B16" s="3" t="s">
        <v>79</v>
      </c>
      <c r="C16" s="33">
        <v>1147</v>
      </c>
      <c r="D16" s="33">
        <v>173</v>
      </c>
      <c r="E16" s="33">
        <v>3094</v>
      </c>
      <c r="F16" s="15">
        <v>1044</v>
      </c>
      <c r="G16" s="33">
        <v>4703</v>
      </c>
      <c r="H16" s="20"/>
      <c r="I16" s="2"/>
      <c r="J16" s="2"/>
    </row>
    <row r="17" spans="1:19" ht="75" x14ac:dyDescent="0.25">
      <c r="A17" s="3" t="s">
        <v>6</v>
      </c>
      <c r="B17" s="3" t="s">
        <v>21</v>
      </c>
      <c r="C17" s="32">
        <f>C29+D29</f>
        <v>42</v>
      </c>
      <c r="D17" s="32">
        <f>E29+F29</f>
        <v>14</v>
      </c>
      <c r="E17" s="32">
        <f>G29+H29+I29+J29</f>
        <v>37</v>
      </c>
      <c r="F17" s="16">
        <f>K29+L29+M29+N29+O29+P29</f>
        <v>24</v>
      </c>
      <c r="G17" s="32">
        <f>Q29+R29</f>
        <v>19</v>
      </c>
      <c r="H17" s="20"/>
      <c r="I17" s="2"/>
      <c r="J17" s="2"/>
    </row>
    <row r="18" spans="1:19" x14ac:dyDescent="0.25">
      <c r="A18" s="3" t="s">
        <v>7</v>
      </c>
      <c r="B18" s="3" t="s">
        <v>39</v>
      </c>
      <c r="C18" s="32">
        <f t="shared" ref="C18:G18" si="0">C17/C16*100</f>
        <v>3.6617262423714032</v>
      </c>
      <c r="D18" s="32">
        <f t="shared" si="0"/>
        <v>8.0924855491329488</v>
      </c>
      <c r="E18" s="32">
        <f t="shared" si="0"/>
        <v>1.1958629605688429</v>
      </c>
      <c r="F18" s="16">
        <f t="shared" si="0"/>
        <v>2.2988505747126435</v>
      </c>
      <c r="G18" s="32">
        <f t="shared" si="0"/>
        <v>0.40399744843716773</v>
      </c>
      <c r="H18" s="20"/>
      <c r="I18" s="2"/>
      <c r="J18" s="2"/>
    </row>
    <row r="19" spans="1:19" ht="75" x14ac:dyDescent="0.25">
      <c r="A19" s="3" t="s">
        <v>15</v>
      </c>
      <c r="B19" s="3" t="s">
        <v>16</v>
      </c>
      <c r="C19" s="32">
        <f>C30+D30</f>
        <v>42</v>
      </c>
      <c r="D19" s="32">
        <f>E30+F30</f>
        <v>14</v>
      </c>
      <c r="E19" s="32">
        <f>G30+H30+I30+J30</f>
        <v>37</v>
      </c>
      <c r="F19" s="16">
        <f>K30+L30+M30+N30+O30+P30</f>
        <v>24</v>
      </c>
      <c r="G19" s="32">
        <f>Q30+R30</f>
        <v>19</v>
      </c>
      <c r="H19" s="20"/>
      <c r="I19" s="2"/>
      <c r="J19" s="2"/>
    </row>
    <row r="20" spans="1:19" ht="37.5" x14ac:dyDescent="0.25">
      <c r="A20" s="3">
        <v>5</v>
      </c>
      <c r="B20" s="3" t="s">
        <v>19</v>
      </c>
      <c r="C20" s="32">
        <f t="shared" ref="C20:G20" si="1">C19/C17*100</f>
        <v>100</v>
      </c>
      <c r="D20" s="32">
        <f t="shared" si="1"/>
        <v>100</v>
      </c>
      <c r="E20" s="32">
        <f t="shared" si="1"/>
        <v>100</v>
      </c>
      <c r="F20" s="16">
        <f t="shared" si="1"/>
        <v>100</v>
      </c>
      <c r="G20" s="32">
        <f t="shared" si="1"/>
        <v>100</v>
      </c>
      <c r="H20" s="20"/>
      <c r="I20" s="2"/>
      <c r="J20" s="2"/>
    </row>
    <row r="21" spans="1:19" ht="75" x14ac:dyDescent="0.25">
      <c r="A21" s="3" t="s">
        <v>18</v>
      </c>
      <c r="B21" s="3" t="s">
        <v>17</v>
      </c>
      <c r="C21" s="32">
        <f>C31+D31</f>
        <v>0</v>
      </c>
      <c r="D21" s="32">
        <f>E31+F31</f>
        <v>0</v>
      </c>
      <c r="E21" s="32">
        <f>G31+H31+I31+J31</f>
        <v>0</v>
      </c>
      <c r="F21" s="16">
        <f>K31+L31+M31+N31+O31+P31</f>
        <v>0</v>
      </c>
      <c r="G21" s="32">
        <f>Q31+R31</f>
        <v>0</v>
      </c>
      <c r="H21" s="20"/>
      <c r="I21" s="2"/>
      <c r="J21" s="2"/>
    </row>
    <row r="22" spans="1:19" ht="56.25" x14ac:dyDescent="0.25">
      <c r="A22" s="3" t="s">
        <v>22</v>
      </c>
      <c r="B22" s="3" t="s">
        <v>20</v>
      </c>
      <c r="C22" s="32">
        <f t="shared" ref="C22:G22" si="2">C21/C17*100</f>
        <v>0</v>
      </c>
      <c r="D22" s="32">
        <f t="shared" si="2"/>
        <v>0</v>
      </c>
      <c r="E22" s="32">
        <f t="shared" si="2"/>
        <v>0</v>
      </c>
      <c r="F22" s="16">
        <f t="shared" si="2"/>
        <v>0</v>
      </c>
      <c r="G22" s="32">
        <f t="shared" si="2"/>
        <v>0</v>
      </c>
      <c r="H22" s="20"/>
      <c r="I22" s="2"/>
      <c r="J22" s="2"/>
    </row>
    <row r="23" spans="1:19" ht="27" customHeight="1" x14ac:dyDescent="0.25">
      <c r="A23" s="71" t="s">
        <v>23</v>
      </c>
      <c r="B23" s="71"/>
      <c r="C23" s="71"/>
      <c r="D23" s="71"/>
      <c r="E23" s="71"/>
      <c r="F23" s="71"/>
      <c r="G23" s="71"/>
      <c r="H23" s="69"/>
      <c r="I23" s="2"/>
      <c r="J23" s="2"/>
    </row>
    <row r="24" spans="1:19" x14ac:dyDescent="0.25">
      <c r="E24" s="36"/>
      <c r="F24" s="36"/>
      <c r="G24" s="36"/>
      <c r="H24" s="36"/>
      <c r="I24" s="2"/>
      <c r="J24" s="2"/>
    </row>
    <row r="25" spans="1:19" ht="40.5" customHeight="1" x14ac:dyDescent="0.25">
      <c r="A25" s="45" t="s">
        <v>13</v>
      </c>
      <c r="B25" s="45" t="s">
        <v>29</v>
      </c>
      <c r="C25" s="58" t="s">
        <v>2</v>
      </c>
      <c r="D25" s="59"/>
      <c r="E25" s="45" t="s">
        <v>24</v>
      </c>
      <c r="F25" s="45"/>
      <c r="G25" s="58" t="s">
        <v>26</v>
      </c>
      <c r="H25" s="59"/>
      <c r="I25" s="59"/>
      <c r="J25" s="60"/>
      <c r="K25" s="58" t="s">
        <v>28</v>
      </c>
      <c r="L25" s="59"/>
      <c r="M25" s="59"/>
      <c r="N25" s="59"/>
      <c r="O25" s="59"/>
      <c r="P25" s="59"/>
      <c r="Q25" s="45" t="s">
        <v>27</v>
      </c>
      <c r="R25" s="45"/>
    </row>
    <row r="26" spans="1:19" ht="24" customHeight="1" x14ac:dyDescent="0.25">
      <c r="A26" s="45"/>
      <c r="B26" s="45"/>
      <c r="C26" s="47" t="s">
        <v>32</v>
      </c>
      <c r="D26" s="74"/>
      <c r="E26" s="47" t="s">
        <v>32</v>
      </c>
      <c r="F26" s="74"/>
      <c r="G26" s="46" t="s">
        <v>3</v>
      </c>
      <c r="H26" s="46"/>
      <c r="I26" s="46" t="s">
        <v>4</v>
      </c>
      <c r="J26" s="46"/>
      <c r="K26" s="43" t="s">
        <v>25</v>
      </c>
      <c r="L26" s="77"/>
      <c r="M26" s="77"/>
      <c r="N26" s="77"/>
      <c r="O26" s="77"/>
      <c r="P26" s="77"/>
      <c r="Q26" s="46" t="s">
        <v>32</v>
      </c>
      <c r="R26" s="46"/>
    </row>
    <row r="27" spans="1:19" ht="37.5" customHeight="1" x14ac:dyDescent="0.25">
      <c r="A27" s="45"/>
      <c r="B27" s="45"/>
      <c r="C27" s="75"/>
      <c r="D27" s="76"/>
      <c r="E27" s="75"/>
      <c r="F27" s="76"/>
      <c r="G27" s="46" t="s">
        <v>69</v>
      </c>
      <c r="H27" s="46" t="s">
        <v>70</v>
      </c>
      <c r="I27" s="61" t="s">
        <v>75</v>
      </c>
      <c r="J27" s="62" t="s">
        <v>71</v>
      </c>
      <c r="K27" s="43" t="s">
        <v>31</v>
      </c>
      <c r="L27" s="44"/>
      <c r="M27" s="43" t="s">
        <v>30</v>
      </c>
      <c r="N27" s="44"/>
      <c r="O27" s="47" t="s">
        <v>80</v>
      </c>
      <c r="P27" s="48"/>
      <c r="Q27" s="46"/>
      <c r="R27" s="46"/>
      <c r="S27" s="4"/>
    </row>
    <row r="28" spans="1:19" x14ac:dyDescent="0.25">
      <c r="A28" s="45"/>
      <c r="B28" s="45"/>
      <c r="C28" s="30" t="s">
        <v>3</v>
      </c>
      <c r="D28" s="30" t="s">
        <v>4</v>
      </c>
      <c r="E28" s="30" t="s">
        <v>3</v>
      </c>
      <c r="F28" s="30" t="s">
        <v>4</v>
      </c>
      <c r="G28" s="46"/>
      <c r="H28" s="46"/>
      <c r="I28" s="61"/>
      <c r="J28" s="63"/>
      <c r="K28" s="30" t="s">
        <v>3</v>
      </c>
      <c r="L28" s="30" t="s">
        <v>4</v>
      </c>
      <c r="M28" s="30" t="s">
        <v>3</v>
      </c>
      <c r="N28" s="30" t="s">
        <v>4</v>
      </c>
      <c r="O28" s="30" t="s">
        <v>3</v>
      </c>
      <c r="P28" s="29" t="s">
        <v>4</v>
      </c>
      <c r="Q28" s="30" t="s">
        <v>3</v>
      </c>
      <c r="R28" s="30" t="s">
        <v>4</v>
      </c>
      <c r="S28" s="36"/>
    </row>
    <row r="29" spans="1:19" s="7" customFormat="1" ht="75" x14ac:dyDescent="0.25">
      <c r="A29" s="5" t="s">
        <v>5</v>
      </c>
      <c r="B29" s="3" t="s">
        <v>21</v>
      </c>
      <c r="C29" s="33">
        <v>6</v>
      </c>
      <c r="D29" s="33">
        <v>36</v>
      </c>
      <c r="E29" s="33">
        <v>1</v>
      </c>
      <c r="F29" s="33">
        <v>13</v>
      </c>
      <c r="G29" s="33">
        <v>1</v>
      </c>
      <c r="H29" s="33">
        <v>9</v>
      </c>
      <c r="I29" s="33">
        <v>1</v>
      </c>
      <c r="J29" s="33">
        <v>26</v>
      </c>
      <c r="K29" s="33"/>
      <c r="L29" s="33"/>
      <c r="M29" s="33">
        <v>7</v>
      </c>
      <c r="N29" s="33">
        <v>4</v>
      </c>
      <c r="O29" s="33">
        <v>7</v>
      </c>
      <c r="P29" s="15">
        <v>6</v>
      </c>
      <c r="Q29" s="33">
        <v>7</v>
      </c>
      <c r="R29" s="33">
        <v>12</v>
      </c>
      <c r="S29" s="6"/>
    </row>
    <row r="30" spans="1:19" s="1" customFormat="1" ht="75" x14ac:dyDescent="0.25">
      <c r="A30" s="32" t="s">
        <v>6</v>
      </c>
      <c r="B30" s="8" t="s">
        <v>16</v>
      </c>
      <c r="C30" s="32">
        <f t="shared" ref="C30:R30" si="3">C94</f>
        <v>6</v>
      </c>
      <c r="D30" s="32">
        <f t="shared" si="3"/>
        <v>36</v>
      </c>
      <c r="E30" s="32">
        <f t="shared" si="3"/>
        <v>1</v>
      </c>
      <c r="F30" s="32">
        <f t="shared" si="3"/>
        <v>13</v>
      </c>
      <c r="G30" s="32">
        <f t="shared" si="3"/>
        <v>1</v>
      </c>
      <c r="H30" s="32">
        <f t="shared" si="3"/>
        <v>9</v>
      </c>
      <c r="I30" s="32">
        <f t="shared" si="3"/>
        <v>1</v>
      </c>
      <c r="J30" s="32">
        <f t="shared" si="3"/>
        <v>26</v>
      </c>
      <c r="K30" s="32">
        <f t="shared" si="3"/>
        <v>0</v>
      </c>
      <c r="L30" s="32">
        <f t="shared" si="3"/>
        <v>0</v>
      </c>
      <c r="M30" s="32">
        <f t="shared" si="3"/>
        <v>7</v>
      </c>
      <c r="N30" s="32">
        <f t="shared" si="3"/>
        <v>4</v>
      </c>
      <c r="O30" s="32">
        <f t="shared" si="3"/>
        <v>7</v>
      </c>
      <c r="P30" s="16">
        <f t="shared" si="3"/>
        <v>6</v>
      </c>
      <c r="Q30" s="32">
        <f t="shared" si="3"/>
        <v>7</v>
      </c>
      <c r="R30" s="32">
        <f t="shared" si="3"/>
        <v>12</v>
      </c>
    </row>
    <row r="31" spans="1:19" s="1" customFormat="1" ht="75" x14ac:dyDescent="0.25">
      <c r="A31" s="32" t="s">
        <v>7</v>
      </c>
      <c r="B31" s="8" t="s">
        <v>17</v>
      </c>
      <c r="C31" s="32">
        <f t="shared" ref="C31:R31" si="4">C96</f>
        <v>0</v>
      </c>
      <c r="D31" s="32">
        <f t="shared" si="4"/>
        <v>0</v>
      </c>
      <c r="E31" s="32">
        <f t="shared" si="4"/>
        <v>0</v>
      </c>
      <c r="F31" s="32">
        <f t="shared" si="4"/>
        <v>0</v>
      </c>
      <c r="G31" s="32">
        <f t="shared" si="4"/>
        <v>0</v>
      </c>
      <c r="H31" s="32">
        <f t="shared" si="4"/>
        <v>0</v>
      </c>
      <c r="I31" s="32">
        <f t="shared" si="4"/>
        <v>0</v>
      </c>
      <c r="J31" s="32">
        <f t="shared" si="4"/>
        <v>0</v>
      </c>
      <c r="K31" s="32">
        <f t="shared" si="4"/>
        <v>0</v>
      </c>
      <c r="L31" s="32">
        <f t="shared" si="4"/>
        <v>0</v>
      </c>
      <c r="M31" s="32">
        <f t="shared" si="4"/>
        <v>0</v>
      </c>
      <c r="N31" s="32">
        <f t="shared" si="4"/>
        <v>0</v>
      </c>
      <c r="O31" s="32">
        <f t="shared" si="4"/>
        <v>0</v>
      </c>
      <c r="P31" s="16">
        <f t="shared" si="4"/>
        <v>0</v>
      </c>
      <c r="Q31" s="32">
        <f t="shared" si="4"/>
        <v>0</v>
      </c>
      <c r="R31" s="32">
        <f t="shared" si="4"/>
        <v>0</v>
      </c>
    </row>
    <row r="32" spans="1:19" s="1" customFormat="1" x14ac:dyDescent="0.25">
      <c r="A32" s="51" t="s">
        <v>82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</row>
    <row r="33" spans="1:18" s="1" customFormat="1" ht="19.5" customHeight="1" x14ac:dyDescent="0.25">
      <c r="A33" s="54" t="s">
        <v>15</v>
      </c>
      <c r="B33" s="51" t="s">
        <v>83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</row>
    <row r="34" spans="1:18" s="1" customFormat="1" ht="19.5" customHeight="1" x14ac:dyDescent="0.25">
      <c r="A34" s="55"/>
      <c r="B34" s="22" t="s">
        <v>84</v>
      </c>
      <c r="C34" s="38">
        <v>3</v>
      </c>
      <c r="D34" s="38">
        <v>14</v>
      </c>
      <c r="E34" s="38">
        <v>1</v>
      </c>
      <c r="F34" s="38">
        <v>4</v>
      </c>
      <c r="G34" s="38"/>
      <c r="H34" s="38">
        <v>2</v>
      </c>
      <c r="I34" s="38"/>
      <c r="J34" s="38">
        <v>10</v>
      </c>
      <c r="K34" s="38"/>
      <c r="L34" s="38"/>
      <c r="M34" s="38">
        <v>4</v>
      </c>
      <c r="N34" s="38">
        <v>4</v>
      </c>
      <c r="O34" s="38">
        <v>5</v>
      </c>
      <c r="P34" s="38">
        <v>4</v>
      </c>
      <c r="Q34" s="38">
        <v>3</v>
      </c>
      <c r="R34" s="38">
        <v>4</v>
      </c>
    </row>
    <row r="35" spans="1:18" s="1" customFormat="1" ht="19.5" customHeight="1" x14ac:dyDescent="0.25">
      <c r="A35" s="55"/>
      <c r="B35" s="23" t="s">
        <v>40</v>
      </c>
      <c r="C35" s="24">
        <f>C34/C29*100</f>
        <v>50</v>
      </c>
      <c r="D35" s="24">
        <f t="shared" ref="D35:R35" si="5">D34/D29*100</f>
        <v>38.888888888888893</v>
      </c>
      <c r="E35" s="24">
        <f t="shared" si="5"/>
        <v>100</v>
      </c>
      <c r="F35" s="24">
        <f t="shared" si="5"/>
        <v>30.76923076923077</v>
      </c>
      <c r="G35" s="24">
        <f t="shared" si="5"/>
        <v>0</v>
      </c>
      <c r="H35" s="24">
        <f t="shared" si="5"/>
        <v>22.222222222222221</v>
      </c>
      <c r="I35" s="24">
        <f t="shared" si="5"/>
        <v>0</v>
      </c>
      <c r="J35" s="24">
        <f t="shared" si="5"/>
        <v>38.461538461538467</v>
      </c>
      <c r="K35" s="24" t="e">
        <f t="shared" si="5"/>
        <v>#DIV/0!</v>
      </c>
      <c r="L35" s="24" t="e">
        <f t="shared" si="5"/>
        <v>#DIV/0!</v>
      </c>
      <c r="M35" s="24">
        <f t="shared" si="5"/>
        <v>57.142857142857139</v>
      </c>
      <c r="N35" s="24">
        <f t="shared" si="5"/>
        <v>100</v>
      </c>
      <c r="O35" s="24">
        <f t="shared" si="5"/>
        <v>71.428571428571431</v>
      </c>
      <c r="P35" s="24">
        <f t="shared" si="5"/>
        <v>66.666666666666657</v>
      </c>
      <c r="Q35" s="24">
        <f t="shared" si="5"/>
        <v>42.857142857142854</v>
      </c>
      <c r="R35" s="24">
        <f t="shared" si="5"/>
        <v>33.333333333333329</v>
      </c>
    </row>
    <row r="36" spans="1:18" s="1" customFormat="1" ht="19.5" customHeight="1" x14ac:dyDescent="0.25">
      <c r="A36" s="55"/>
      <c r="B36" s="22" t="s">
        <v>85</v>
      </c>
      <c r="C36" s="38"/>
      <c r="D36" s="38"/>
      <c r="E36" s="38"/>
      <c r="F36" s="38">
        <v>4</v>
      </c>
      <c r="G36" s="38"/>
      <c r="H36" s="38">
        <v>1</v>
      </c>
      <c r="I36" s="38"/>
      <c r="J36" s="38">
        <v>1</v>
      </c>
      <c r="K36" s="38"/>
      <c r="L36" s="38"/>
      <c r="M36" s="38">
        <v>3</v>
      </c>
      <c r="N36" s="38"/>
      <c r="O36" s="38">
        <v>2</v>
      </c>
      <c r="P36" s="38"/>
      <c r="Q36" s="38">
        <v>1</v>
      </c>
      <c r="R36" s="38"/>
    </row>
    <row r="37" spans="1:18" s="1" customFormat="1" ht="19.5" customHeight="1" x14ac:dyDescent="0.25">
      <c r="A37" s="55"/>
      <c r="B37" s="23" t="s">
        <v>40</v>
      </c>
      <c r="C37" s="24">
        <f>C36/C29*100</f>
        <v>0</v>
      </c>
      <c r="D37" s="24">
        <f t="shared" ref="D37:R37" si="6">D36/D29*100</f>
        <v>0</v>
      </c>
      <c r="E37" s="24">
        <f t="shared" si="6"/>
        <v>0</v>
      </c>
      <c r="F37" s="24">
        <f t="shared" si="6"/>
        <v>30.76923076923077</v>
      </c>
      <c r="G37" s="24">
        <f t="shared" si="6"/>
        <v>0</v>
      </c>
      <c r="H37" s="24">
        <f t="shared" si="6"/>
        <v>11.111111111111111</v>
      </c>
      <c r="I37" s="24">
        <f t="shared" si="6"/>
        <v>0</v>
      </c>
      <c r="J37" s="24">
        <f t="shared" si="6"/>
        <v>3.8461538461538463</v>
      </c>
      <c r="K37" s="24" t="e">
        <f t="shared" si="6"/>
        <v>#DIV/0!</v>
      </c>
      <c r="L37" s="24" t="e">
        <f t="shared" si="6"/>
        <v>#DIV/0!</v>
      </c>
      <c r="M37" s="24">
        <f t="shared" si="6"/>
        <v>42.857142857142854</v>
      </c>
      <c r="N37" s="24">
        <f t="shared" si="6"/>
        <v>0</v>
      </c>
      <c r="O37" s="24">
        <f t="shared" si="6"/>
        <v>28.571428571428569</v>
      </c>
      <c r="P37" s="24">
        <f t="shared" si="6"/>
        <v>0</v>
      </c>
      <c r="Q37" s="24">
        <f t="shared" si="6"/>
        <v>14.285714285714285</v>
      </c>
      <c r="R37" s="24">
        <f t="shared" si="6"/>
        <v>0</v>
      </c>
    </row>
    <row r="38" spans="1:18" s="1" customFormat="1" ht="19.5" customHeight="1" x14ac:dyDescent="0.25">
      <c r="A38" s="55"/>
      <c r="B38" s="22" t="s">
        <v>86</v>
      </c>
      <c r="C38" s="38"/>
      <c r="D38" s="38">
        <v>1</v>
      </c>
      <c r="E38" s="38"/>
      <c r="F38" s="38"/>
      <c r="G38" s="38"/>
      <c r="H38" s="38">
        <v>1</v>
      </c>
      <c r="I38" s="38"/>
      <c r="J38" s="38"/>
      <c r="K38" s="38"/>
      <c r="L38" s="38"/>
      <c r="M38" s="38"/>
      <c r="N38" s="38"/>
      <c r="O38" s="38"/>
      <c r="P38" s="38">
        <v>1</v>
      </c>
      <c r="Q38" s="38"/>
      <c r="R38" s="38"/>
    </row>
    <row r="39" spans="1:18" s="1" customFormat="1" ht="19.5" customHeight="1" x14ac:dyDescent="0.25">
      <c r="A39" s="55"/>
      <c r="B39" s="23" t="s">
        <v>40</v>
      </c>
      <c r="C39" s="24">
        <f>C38/C29*100</f>
        <v>0</v>
      </c>
      <c r="D39" s="24">
        <f t="shared" ref="D39:R39" si="7">D38/D29*100</f>
        <v>2.7777777777777777</v>
      </c>
      <c r="E39" s="24">
        <f t="shared" si="7"/>
        <v>0</v>
      </c>
      <c r="F39" s="24">
        <f t="shared" si="7"/>
        <v>0</v>
      </c>
      <c r="G39" s="24">
        <f t="shared" si="7"/>
        <v>0</v>
      </c>
      <c r="H39" s="24">
        <f t="shared" si="7"/>
        <v>11.111111111111111</v>
      </c>
      <c r="I39" s="24">
        <f t="shared" si="7"/>
        <v>0</v>
      </c>
      <c r="J39" s="24">
        <f t="shared" si="7"/>
        <v>0</v>
      </c>
      <c r="K39" s="24" t="e">
        <f t="shared" si="7"/>
        <v>#DIV/0!</v>
      </c>
      <c r="L39" s="24" t="e">
        <f t="shared" si="7"/>
        <v>#DIV/0!</v>
      </c>
      <c r="M39" s="24">
        <f t="shared" si="7"/>
        <v>0</v>
      </c>
      <c r="N39" s="24">
        <f t="shared" si="7"/>
        <v>0</v>
      </c>
      <c r="O39" s="24">
        <f t="shared" si="7"/>
        <v>0</v>
      </c>
      <c r="P39" s="24">
        <f t="shared" si="7"/>
        <v>16.666666666666664</v>
      </c>
      <c r="Q39" s="24">
        <f t="shared" si="7"/>
        <v>0</v>
      </c>
      <c r="R39" s="24">
        <f t="shared" si="7"/>
        <v>0</v>
      </c>
    </row>
    <row r="40" spans="1:18" s="1" customFormat="1" ht="19.5" customHeight="1" x14ac:dyDescent="0.25">
      <c r="A40" s="55"/>
      <c r="B40" s="51" t="s">
        <v>87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s="1" customFormat="1" ht="25.5" customHeight="1" x14ac:dyDescent="0.25">
      <c r="A41" s="55"/>
      <c r="B41" s="22" t="s">
        <v>88</v>
      </c>
      <c r="C41" s="38">
        <v>4</v>
      </c>
      <c r="D41" s="38">
        <v>15</v>
      </c>
      <c r="E41" s="38">
        <v>1</v>
      </c>
      <c r="F41" s="38">
        <v>7</v>
      </c>
      <c r="G41" s="38"/>
      <c r="H41" s="38">
        <v>5</v>
      </c>
      <c r="I41" s="38"/>
      <c r="J41" s="38">
        <v>11</v>
      </c>
      <c r="K41" s="38"/>
      <c r="L41" s="38"/>
      <c r="M41" s="38">
        <v>3</v>
      </c>
      <c r="N41" s="38">
        <v>4</v>
      </c>
      <c r="O41" s="38">
        <v>3</v>
      </c>
      <c r="P41" s="38">
        <v>5</v>
      </c>
      <c r="Q41" s="38">
        <v>2</v>
      </c>
      <c r="R41" s="38">
        <v>5</v>
      </c>
    </row>
    <row r="42" spans="1:18" s="1" customFormat="1" ht="19.5" customHeight="1" x14ac:dyDescent="0.25">
      <c r="A42" s="55"/>
      <c r="B42" s="23" t="s">
        <v>40</v>
      </c>
      <c r="C42" s="24">
        <f>C41/C29*100</f>
        <v>66.666666666666657</v>
      </c>
      <c r="D42" s="24">
        <f t="shared" ref="D42:R42" si="8">D41/D29*100</f>
        <v>41.666666666666671</v>
      </c>
      <c r="E42" s="24">
        <f t="shared" si="8"/>
        <v>100</v>
      </c>
      <c r="F42" s="24">
        <f t="shared" si="8"/>
        <v>53.846153846153847</v>
      </c>
      <c r="G42" s="24">
        <f t="shared" si="8"/>
        <v>0</v>
      </c>
      <c r="H42" s="24">
        <f t="shared" si="8"/>
        <v>55.555555555555557</v>
      </c>
      <c r="I42" s="24">
        <f t="shared" si="8"/>
        <v>0</v>
      </c>
      <c r="J42" s="24">
        <f t="shared" si="8"/>
        <v>42.307692307692307</v>
      </c>
      <c r="K42" s="24" t="e">
        <f t="shared" si="8"/>
        <v>#DIV/0!</v>
      </c>
      <c r="L42" s="24" t="e">
        <f t="shared" si="8"/>
        <v>#DIV/0!</v>
      </c>
      <c r="M42" s="24">
        <f t="shared" si="8"/>
        <v>42.857142857142854</v>
      </c>
      <c r="N42" s="24">
        <f t="shared" si="8"/>
        <v>100</v>
      </c>
      <c r="O42" s="24">
        <f t="shared" si="8"/>
        <v>42.857142857142854</v>
      </c>
      <c r="P42" s="24">
        <f t="shared" si="8"/>
        <v>83.333333333333343</v>
      </c>
      <c r="Q42" s="24">
        <f t="shared" si="8"/>
        <v>28.571428571428569</v>
      </c>
      <c r="R42" s="24">
        <f t="shared" si="8"/>
        <v>41.666666666666671</v>
      </c>
    </row>
    <row r="43" spans="1:18" s="1" customFormat="1" ht="41.25" customHeight="1" x14ac:dyDescent="0.25">
      <c r="A43" s="55"/>
      <c r="B43" s="22" t="s">
        <v>89</v>
      </c>
      <c r="C43" s="38"/>
      <c r="D43" s="38">
        <v>2</v>
      </c>
      <c r="E43" s="38"/>
      <c r="F43" s="38"/>
      <c r="G43" s="38"/>
      <c r="H43" s="38">
        <v>1</v>
      </c>
      <c r="I43" s="38"/>
      <c r="J43" s="38">
        <v>3</v>
      </c>
      <c r="K43" s="38"/>
      <c r="L43" s="38"/>
      <c r="M43" s="38">
        <v>4</v>
      </c>
      <c r="N43" s="38"/>
      <c r="O43" s="38">
        <v>5</v>
      </c>
      <c r="P43" s="38"/>
      <c r="Q43" s="38">
        <v>2</v>
      </c>
      <c r="R43" s="38">
        <v>1</v>
      </c>
    </row>
    <row r="44" spans="1:18" s="1" customFormat="1" ht="19.5" customHeight="1" x14ac:dyDescent="0.25">
      <c r="A44" s="55"/>
      <c r="B44" s="23" t="s">
        <v>40</v>
      </c>
      <c r="C44" s="24">
        <f>C43/C29*100</f>
        <v>0</v>
      </c>
      <c r="D44" s="24">
        <f t="shared" ref="D44:R44" si="9">D43/D29*100</f>
        <v>5.5555555555555554</v>
      </c>
      <c r="E44" s="24">
        <f t="shared" si="9"/>
        <v>0</v>
      </c>
      <c r="F44" s="24">
        <f t="shared" si="9"/>
        <v>0</v>
      </c>
      <c r="G44" s="24">
        <f t="shared" si="9"/>
        <v>0</v>
      </c>
      <c r="H44" s="24">
        <f t="shared" si="9"/>
        <v>11.111111111111111</v>
      </c>
      <c r="I44" s="24">
        <f t="shared" si="9"/>
        <v>0</v>
      </c>
      <c r="J44" s="24">
        <f t="shared" si="9"/>
        <v>11.538461538461538</v>
      </c>
      <c r="K44" s="24" t="e">
        <f t="shared" si="9"/>
        <v>#DIV/0!</v>
      </c>
      <c r="L44" s="24" t="e">
        <f t="shared" si="9"/>
        <v>#DIV/0!</v>
      </c>
      <c r="M44" s="24">
        <f t="shared" si="9"/>
        <v>57.142857142857139</v>
      </c>
      <c r="N44" s="24">
        <f t="shared" si="9"/>
        <v>0</v>
      </c>
      <c r="O44" s="24">
        <f t="shared" si="9"/>
        <v>71.428571428571431</v>
      </c>
      <c r="P44" s="24">
        <f t="shared" si="9"/>
        <v>0</v>
      </c>
      <c r="Q44" s="24">
        <f t="shared" si="9"/>
        <v>28.571428571428569</v>
      </c>
      <c r="R44" s="24">
        <f t="shared" si="9"/>
        <v>8.3333333333333321</v>
      </c>
    </row>
    <row r="45" spans="1:18" s="1" customFormat="1" ht="19.5" customHeight="1" x14ac:dyDescent="0.25">
      <c r="A45" s="55"/>
      <c r="B45" s="22" t="s">
        <v>90</v>
      </c>
      <c r="C45" s="38"/>
      <c r="D45" s="38"/>
      <c r="E45" s="38"/>
      <c r="F45" s="38"/>
      <c r="G45" s="38"/>
      <c r="H45" s="38">
        <v>1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s="1" customFormat="1" ht="19.5" customHeight="1" x14ac:dyDescent="0.25">
      <c r="A46" s="56"/>
      <c r="B46" s="23" t="s">
        <v>40</v>
      </c>
      <c r="C46" s="24">
        <f>C45/C29*100</f>
        <v>0</v>
      </c>
      <c r="D46" s="24">
        <f t="shared" ref="D46:R46" si="10">D45/D29*100</f>
        <v>0</v>
      </c>
      <c r="E46" s="24">
        <f t="shared" si="10"/>
        <v>0</v>
      </c>
      <c r="F46" s="24">
        <f t="shared" si="10"/>
        <v>0</v>
      </c>
      <c r="G46" s="24">
        <f t="shared" si="10"/>
        <v>0</v>
      </c>
      <c r="H46" s="24">
        <f t="shared" si="10"/>
        <v>11.111111111111111</v>
      </c>
      <c r="I46" s="24">
        <f t="shared" si="10"/>
        <v>0</v>
      </c>
      <c r="J46" s="24">
        <f t="shared" si="10"/>
        <v>0</v>
      </c>
      <c r="K46" s="24" t="e">
        <f t="shared" si="10"/>
        <v>#DIV/0!</v>
      </c>
      <c r="L46" s="24" t="e">
        <f t="shared" si="10"/>
        <v>#DIV/0!</v>
      </c>
      <c r="M46" s="24">
        <f t="shared" si="10"/>
        <v>0</v>
      </c>
      <c r="N46" s="24">
        <f t="shared" si="10"/>
        <v>0</v>
      </c>
      <c r="O46" s="24">
        <f t="shared" si="10"/>
        <v>0</v>
      </c>
      <c r="P46" s="24">
        <f t="shared" si="10"/>
        <v>0</v>
      </c>
      <c r="Q46" s="24">
        <f t="shared" si="10"/>
        <v>0</v>
      </c>
      <c r="R46" s="24">
        <f t="shared" si="10"/>
        <v>0</v>
      </c>
    </row>
    <row r="47" spans="1:18" ht="21.75" customHeight="1" x14ac:dyDescent="0.25">
      <c r="A47" s="49" t="s">
        <v>41</v>
      </c>
      <c r="B47" s="40" t="s">
        <v>97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</row>
    <row r="48" spans="1:18" ht="39" x14ac:dyDescent="0.25">
      <c r="A48" s="50"/>
      <c r="B48" s="9" t="s">
        <v>72</v>
      </c>
      <c r="C48" s="33">
        <v>5</v>
      </c>
      <c r="D48" s="33">
        <v>28</v>
      </c>
      <c r="E48" s="33">
        <v>1</v>
      </c>
      <c r="F48" s="33">
        <v>10</v>
      </c>
      <c r="G48" s="33"/>
      <c r="H48" s="33">
        <v>3</v>
      </c>
      <c r="I48" s="33">
        <v>1</v>
      </c>
      <c r="J48" s="33">
        <v>17</v>
      </c>
      <c r="K48" s="33"/>
      <c r="L48" s="33"/>
      <c r="M48" s="33">
        <v>4</v>
      </c>
      <c r="N48" s="33">
        <v>2</v>
      </c>
      <c r="O48" s="33">
        <v>3</v>
      </c>
      <c r="P48" s="15">
        <v>3</v>
      </c>
      <c r="Q48" s="33">
        <v>5</v>
      </c>
      <c r="R48" s="33">
        <v>7</v>
      </c>
    </row>
    <row r="49" spans="1:18" x14ac:dyDescent="0.25">
      <c r="A49" s="50"/>
      <c r="B49" s="10" t="s">
        <v>40</v>
      </c>
      <c r="C49" s="32">
        <f t="shared" ref="C49:R49" si="11">C48/C29*100</f>
        <v>83.333333333333343</v>
      </c>
      <c r="D49" s="32">
        <f t="shared" si="11"/>
        <v>77.777777777777786</v>
      </c>
      <c r="E49" s="32">
        <f t="shared" si="11"/>
        <v>100</v>
      </c>
      <c r="F49" s="32">
        <f t="shared" si="11"/>
        <v>76.923076923076934</v>
      </c>
      <c r="G49" s="32">
        <f t="shared" si="11"/>
        <v>0</v>
      </c>
      <c r="H49" s="32">
        <f t="shared" si="11"/>
        <v>33.333333333333329</v>
      </c>
      <c r="I49" s="32">
        <f t="shared" si="11"/>
        <v>100</v>
      </c>
      <c r="J49" s="32">
        <f t="shared" si="11"/>
        <v>65.384615384615387</v>
      </c>
      <c r="K49" s="32" t="e">
        <f t="shared" si="11"/>
        <v>#DIV/0!</v>
      </c>
      <c r="L49" s="32" t="e">
        <f t="shared" si="11"/>
        <v>#DIV/0!</v>
      </c>
      <c r="M49" s="32">
        <f t="shared" si="11"/>
        <v>57.142857142857139</v>
      </c>
      <c r="N49" s="32">
        <f t="shared" si="11"/>
        <v>50</v>
      </c>
      <c r="O49" s="32">
        <f t="shared" si="11"/>
        <v>42.857142857142854</v>
      </c>
      <c r="P49" s="16">
        <f t="shared" si="11"/>
        <v>50</v>
      </c>
      <c r="Q49" s="32">
        <f t="shared" si="11"/>
        <v>71.428571428571431</v>
      </c>
      <c r="R49" s="32">
        <f t="shared" si="11"/>
        <v>58.333333333333336</v>
      </c>
    </row>
    <row r="50" spans="1:18" ht="19.5" x14ac:dyDescent="0.25">
      <c r="A50" s="50"/>
      <c r="B50" s="9" t="s">
        <v>45</v>
      </c>
      <c r="C50" s="33"/>
      <c r="D50" s="33"/>
      <c r="E50" s="33"/>
      <c r="F50" s="33"/>
      <c r="G50" s="33"/>
      <c r="H50" s="33">
        <v>0</v>
      </c>
      <c r="I50" s="33"/>
      <c r="J50" s="33"/>
      <c r="K50" s="33"/>
      <c r="L50" s="33"/>
      <c r="M50" s="33"/>
      <c r="N50" s="33"/>
      <c r="O50" s="33">
        <v>1</v>
      </c>
      <c r="P50" s="15"/>
      <c r="Q50" s="33">
        <v>1</v>
      </c>
      <c r="R50" s="33"/>
    </row>
    <row r="51" spans="1:18" x14ac:dyDescent="0.25">
      <c r="A51" s="50"/>
      <c r="B51" s="10" t="s">
        <v>40</v>
      </c>
      <c r="C51" s="32">
        <f t="shared" ref="C51:R51" si="12">C50/C29*100</f>
        <v>0</v>
      </c>
      <c r="D51" s="32">
        <f t="shared" si="12"/>
        <v>0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 t="e">
        <f t="shared" si="12"/>
        <v>#DIV/0!</v>
      </c>
      <c r="L51" s="32" t="e">
        <f t="shared" si="12"/>
        <v>#DIV/0!</v>
      </c>
      <c r="M51" s="32">
        <f t="shared" si="12"/>
        <v>0</v>
      </c>
      <c r="N51" s="32">
        <f t="shared" si="12"/>
        <v>0</v>
      </c>
      <c r="O51" s="32">
        <f t="shared" si="12"/>
        <v>14.285714285714285</v>
      </c>
      <c r="P51" s="16">
        <f t="shared" si="12"/>
        <v>0</v>
      </c>
      <c r="Q51" s="32">
        <f t="shared" si="12"/>
        <v>14.285714285714285</v>
      </c>
      <c r="R51" s="32">
        <f t="shared" si="12"/>
        <v>0</v>
      </c>
    </row>
    <row r="52" spans="1:18" ht="19.5" x14ac:dyDescent="0.25">
      <c r="A52" s="50"/>
      <c r="B52" s="9" t="s">
        <v>46</v>
      </c>
      <c r="C52" s="33">
        <v>1</v>
      </c>
      <c r="D52" s="33">
        <v>11</v>
      </c>
      <c r="E52" s="33"/>
      <c r="F52" s="33">
        <v>3</v>
      </c>
      <c r="G52" s="33"/>
      <c r="H52" s="33">
        <v>8</v>
      </c>
      <c r="I52" s="33"/>
      <c r="J52" s="33">
        <v>8</v>
      </c>
      <c r="K52" s="33"/>
      <c r="L52" s="33"/>
      <c r="M52" s="33">
        <v>3</v>
      </c>
      <c r="N52" s="33">
        <v>1</v>
      </c>
      <c r="O52" s="33">
        <v>3</v>
      </c>
      <c r="P52" s="15">
        <v>2</v>
      </c>
      <c r="Q52" s="33">
        <v>4</v>
      </c>
      <c r="R52" s="33">
        <v>6</v>
      </c>
    </row>
    <row r="53" spans="1:18" x14ac:dyDescent="0.25">
      <c r="A53" s="50"/>
      <c r="B53" s="10" t="s">
        <v>40</v>
      </c>
      <c r="C53" s="32">
        <f t="shared" ref="C53:R53" si="13">C52/C29*100</f>
        <v>16.666666666666664</v>
      </c>
      <c r="D53" s="32">
        <f t="shared" si="13"/>
        <v>30.555555555555557</v>
      </c>
      <c r="E53" s="32">
        <f t="shared" si="13"/>
        <v>0</v>
      </c>
      <c r="F53" s="32">
        <f t="shared" si="13"/>
        <v>23.076923076923077</v>
      </c>
      <c r="G53" s="32">
        <f t="shared" si="13"/>
        <v>0</v>
      </c>
      <c r="H53" s="32">
        <f t="shared" si="13"/>
        <v>88.888888888888886</v>
      </c>
      <c r="I53" s="32">
        <f t="shared" si="13"/>
        <v>0</v>
      </c>
      <c r="J53" s="32">
        <f t="shared" si="13"/>
        <v>30.76923076923077</v>
      </c>
      <c r="K53" s="32" t="e">
        <f t="shared" si="13"/>
        <v>#DIV/0!</v>
      </c>
      <c r="L53" s="32" t="e">
        <f t="shared" si="13"/>
        <v>#DIV/0!</v>
      </c>
      <c r="M53" s="32">
        <f t="shared" si="13"/>
        <v>42.857142857142854</v>
      </c>
      <c r="N53" s="32">
        <f t="shared" si="13"/>
        <v>25</v>
      </c>
      <c r="O53" s="32">
        <f t="shared" si="13"/>
        <v>42.857142857142854</v>
      </c>
      <c r="P53" s="16">
        <f t="shared" si="13"/>
        <v>33.333333333333329</v>
      </c>
      <c r="Q53" s="32">
        <f t="shared" si="13"/>
        <v>57.142857142857139</v>
      </c>
      <c r="R53" s="32">
        <f t="shared" si="13"/>
        <v>50</v>
      </c>
    </row>
    <row r="54" spans="1:18" ht="19.5" x14ac:dyDescent="0.25">
      <c r="A54" s="50"/>
      <c r="B54" s="9" t="s">
        <v>47</v>
      </c>
      <c r="C54" s="33">
        <v>2</v>
      </c>
      <c r="D54" s="33">
        <v>8</v>
      </c>
      <c r="E54" s="33"/>
      <c r="F54" s="33"/>
      <c r="G54" s="33">
        <v>1</v>
      </c>
      <c r="H54" s="33">
        <v>6</v>
      </c>
      <c r="I54" s="33"/>
      <c r="J54" s="33">
        <v>8</v>
      </c>
      <c r="K54" s="33"/>
      <c r="L54" s="33"/>
      <c r="M54" s="33">
        <v>1</v>
      </c>
      <c r="N54" s="33">
        <v>2</v>
      </c>
      <c r="O54" s="33">
        <v>2</v>
      </c>
      <c r="P54" s="15">
        <v>1</v>
      </c>
      <c r="Q54" s="33">
        <v>2</v>
      </c>
      <c r="R54" s="33">
        <v>1</v>
      </c>
    </row>
    <row r="55" spans="1:18" x14ac:dyDescent="0.25">
      <c r="A55" s="50"/>
      <c r="B55" s="10" t="s">
        <v>40</v>
      </c>
      <c r="C55" s="32">
        <f t="shared" ref="C55:R55" si="14">C54/C29*100</f>
        <v>33.333333333333329</v>
      </c>
      <c r="D55" s="32">
        <f t="shared" si="14"/>
        <v>22.222222222222221</v>
      </c>
      <c r="E55" s="32">
        <f t="shared" si="14"/>
        <v>0</v>
      </c>
      <c r="F55" s="32">
        <f t="shared" si="14"/>
        <v>0</v>
      </c>
      <c r="G55" s="32">
        <f t="shared" si="14"/>
        <v>100</v>
      </c>
      <c r="H55" s="32">
        <f t="shared" si="14"/>
        <v>66.666666666666657</v>
      </c>
      <c r="I55" s="32">
        <f t="shared" si="14"/>
        <v>0</v>
      </c>
      <c r="J55" s="32">
        <f t="shared" si="14"/>
        <v>30.76923076923077</v>
      </c>
      <c r="K55" s="32" t="e">
        <f t="shared" si="14"/>
        <v>#DIV/0!</v>
      </c>
      <c r="L55" s="32" t="e">
        <f t="shared" si="14"/>
        <v>#DIV/0!</v>
      </c>
      <c r="M55" s="32">
        <f t="shared" si="14"/>
        <v>14.285714285714285</v>
      </c>
      <c r="N55" s="32">
        <f t="shared" si="14"/>
        <v>50</v>
      </c>
      <c r="O55" s="32">
        <f t="shared" si="14"/>
        <v>28.571428571428569</v>
      </c>
      <c r="P55" s="16">
        <f t="shared" si="14"/>
        <v>16.666666666666664</v>
      </c>
      <c r="Q55" s="32">
        <f t="shared" si="14"/>
        <v>28.571428571428569</v>
      </c>
      <c r="R55" s="32">
        <f t="shared" si="14"/>
        <v>8.3333333333333321</v>
      </c>
    </row>
    <row r="56" spans="1:18" ht="39" x14ac:dyDescent="0.25">
      <c r="A56" s="50"/>
      <c r="B56" s="25" t="s">
        <v>91</v>
      </c>
      <c r="C56" s="33">
        <v>1</v>
      </c>
      <c r="D56" s="33">
        <v>10</v>
      </c>
      <c r="E56" s="33"/>
      <c r="F56" s="33">
        <v>3</v>
      </c>
      <c r="G56" s="33"/>
      <c r="H56" s="33">
        <v>2</v>
      </c>
      <c r="I56" s="33"/>
      <c r="J56" s="33">
        <v>3</v>
      </c>
      <c r="K56" s="33"/>
      <c r="L56" s="33"/>
      <c r="M56" s="33">
        <v>2</v>
      </c>
      <c r="N56" s="33">
        <v>1</v>
      </c>
      <c r="O56" s="33">
        <v>2</v>
      </c>
      <c r="P56" s="15">
        <v>1</v>
      </c>
      <c r="Q56" s="33">
        <v>2</v>
      </c>
      <c r="R56" s="33">
        <v>1</v>
      </c>
    </row>
    <row r="57" spans="1:18" x14ac:dyDescent="0.25">
      <c r="A57" s="50"/>
      <c r="B57" s="10" t="s">
        <v>40</v>
      </c>
      <c r="C57" s="32">
        <f t="shared" ref="C57:R57" si="15">C56/C29*100</f>
        <v>16.666666666666664</v>
      </c>
      <c r="D57" s="32">
        <f t="shared" si="15"/>
        <v>27.777777777777779</v>
      </c>
      <c r="E57" s="32">
        <f t="shared" si="15"/>
        <v>0</v>
      </c>
      <c r="F57" s="32">
        <f t="shared" si="15"/>
        <v>23.076923076923077</v>
      </c>
      <c r="G57" s="32">
        <f t="shared" si="15"/>
        <v>0</v>
      </c>
      <c r="H57" s="32">
        <f t="shared" si="15"/>
        <v>22.222222222222221</v>
      </c>
      <c r="I57" s="32">
        <f t="shared" si="15"/>
        <v>0</v>
      </c>
      <c r="J57" s="32">
        <f t="shared" si="15"/>
        <v>11.538461538461538</v>
      </c>
      <c r="K57" s="32" t="e">
        <f t="shared" si="15"/>
        <v>#DIV/0!</v>
      </c>
      <c r="L57" s="32" t="e">
        <f t="shared" si="15"/>
        <v>#DIV/0!</v>
      </c>
      <c r="M57" s="32">
        <f t="shared" si="15"/>
        <v>28.571428571428569</v>
      </c>
      <c r="N57" s="32">
        <f t="shared" si="15"/>
        <v>25</v>
      </c>
      <c r="O57" s="32">
        <f t="shared" si="15"/>
        <v>28.571428571428569</v>
      </c>
      <c r="P57" s="16">
        <f t="shared" si="15"/>
        <v>16.666666666666664</v>
      </c>
      <c r="Q57" s="32">
        <f t="shared" si="15"/>
        <v>28.571428571428569</v>
      </c>
      <c r="R57" s="32">
        <f t="shared" si="15"/>
        <v>8.3333333333333321</v>
      </c>
    </row>
    <row r="58" spans="1:18" ht="19.5" x14ac:dyDescent="0.25">
      <c r="A58" s="50"/>
      <c r="B58" s="9" t="s">
        <v>48</v>
      </c>
      <c r="C58" s="33"/>
      <c r="D58" s="33">
        <v>4</v>
      </c>
      <c r="E58" s="33"/>
      <c r="F58" s="33">
        <v>1</v>
      </c>
      <c r="G58" s="33">
        <v>1</v>
      </c>
      <c r="H58" s="33">
        <v>2</v>
      </c>
      <c r="I58" s="33"/>
      <c r="J58" s="33">
        <v>2</v>
      </c>
      <c r="K58" s="33"/>
      <c r="L58" s="33"/>
      <c r="M58" s="33"/>
      <c r="N58" s="33"/>
      <c r="O58" s="33"/>
      <c r="P58" s="15"/>
      <c r="Q58" s="33">
        <v>1</v>
      </c>
      <c r="R58" s="33">
        <v>3</v>
      </c>
    </row>
    <row r="59" spans="1:18" x14ac:dyDescent="0.25">
      <c r="A59" s="50"/>
      <c r="B59" s="10" t="s">
        <v>40</v>
      </c>
      <c r="C59" s="32">
        <f t="shared" ref="C59:R59" si="16">C58/C29*100</f>
        <v>0</v>
      </c>
      <c r="D59" s="32">
        <f t="shared" si="16"/>
        <v>11.111111111111111</v>
      </c>
      <c r="E59" s="32">
        <f t="shared" si="16"/>
        <v>0</v>
      </c>
      <c r="F59" s="32">
        <f t="shared" si="16"/>
        <v>7.6923076923076925</v>
      </c>
      <c r="G59" s="32">
        <f t="shared" si="16"/>
        <v>100</v>
      </c>
      <c r="H59" s="32">
        <f t="shared" si="16"/>
        <v>22.222222222222221</v>
      </c>
      <c r="I59" s="32">
        <f t="shared" si="16"/>
        <v>0</v>
      </c>
      <c r="J59" s="32">
        <f t="shared" si="16"/>
        <v>7.6923076923076925</v>
      </c>
      <c r="K59" s="32" t="e">
        <f t="shared" si="16"/>
        <v>#DIV/0!</v>
      </c>
      <c r="L59" s="32" t="e">
        <f t="shared" si="16"/>
        <v>#DIV/0!</v>
      </c>
      <c r="M59" s="32">
        <f t="shared" si="16"/>
        <v>0</v>
      </c>
      <c r="N59" s="32">
        <f t="shared" si="16"/>
        <v>0</v>
      </c>
      <c r="O59" s="32">
        <f t="shared" si="16"/>
        <v>0</v>
      </c>
      <c r="P59" s="16">
        <f t="shared" si="16"/>
        <v>0</v>
      </c>
      <c r="Q59" s="32">
        <f t="shared" si="16"/>
        <v>14.285714285714285</v>
      </c>
      <c r="R59" s="32">
        <f t="shared" si="16"/>
        <v>25</v>
      </c>
    </row>
    <row r="60" spans="1:18" ht="19.5" customHeight="1" x14ac:dyDescent="0.25">
      <c r="A60" s="49" t="s">
        <v>18</v>
      </c>
      <c r="B60" s="40" t="s">
        <v>59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</row>
    <row r="61" spans="1:18" ht="18.75" customHeight="1" x14ac:dyDescent="0.25">
      <c r="A61" s="50"/>
      <c r="B61" s="11" t="s">
        <v>60</v>
      </c>
      <c r="C61" s="33">
        <v>1</v>
      </c>
      <c r="D61" s="33">
        <v>14</v>
      </c>
      <c r="E61" s="33">
        <v>1</v>
      </c>
      <c r="F61" s="33">
        <v>3</v>
      </c>
      <c r="G61" s="33">
        <v>1</v>
      </c>
      <c r="H61" s="33">
        <v>3</v>
      </c>
      <c r="I61" s="33"/>
      <c r="J61" s="33">
        <v>10</v>
      </c>
      <c r="K61" s="33"/>
      <c r="L61" s="33"/>
      <c r="M61" s="33">
        <v>2</v>
      </c>
      <c r="N61" s="33">
        <v>3</v>
      </c>
      <c r="O61" s="33">
        <v>1</v>
      </c>
      <c r="P61" s="15">
        <v>3</v>
      </c>
      <c r="Q61" s="33">
        <v>5</v>
      </c>
      <c r="R61" s="33">
        <v>6</v>
      </c>
    </row>
    <row r="62" spans="1:18" x14ac:dyDescent="0.25">
      <c r="A62" s="50"/>
      <c r="B62" s="12" t="s">
        <v>40</v>
      </c>
      <c r="C62" s="32">
        <f t="shared" ref="C62:R62" si="17">C61/C29*100</f>
        <v>16.666666666666664</v>
      </c>
      <c r="D62" s="32">
        <f t="shared" si="17"/>
        <v>38.888888888888893</v>
      </c>
      <c r="E62" s="32">
        <f t="shared" si="17"/>
        <v>100</v>
      </c>
      <c r="F62" s="32">
        <f t="shared" si="17"/>
        <v>23.076923076923077</v>
      </c>
      <c r="G62" s="32">
        <f t="shared" si="17"/>
        <v>100</v>
      </c>
      <c r="H62" s="32">
        <f t="shared" si="17"/>
        <v>33.333333333333329</v>
      </c>
      <c r="I62" s="32">
        <f t="shared" si="17"/>
        <v>0</v>
      </c>
      <c r="J62" s="32">
        <f t="shared" si="17"/>
        <v>38.461538461538467</v>
      </c>
      <c r="K62" s="32" t="e">
        <f t="shared" si="17"/>
        <v>#DIV/0!</v>
      </c>
      <c r="L62" s="32" t="e">
        <f t="shared" si="17"/>
        <v>#DIV/0!</v>
      </c>
      <c r="M62" s="32">
        <f t="shared" si="17"/>
        <v>28.571428571428569</v>
      </c>
      <c r="N62" s="32">
        <f t="shared" si="17"/>
        <v>75</v>
      </c>
      <c r="O62" s="32">
        <f t="shared" si="17"/>
        <v>14.285714285714285</v>
      </c>
      <c r="P62" s="16">
        <f t="shared" si="17"/>
        <v>50</v>
      </c>
      <c r="Q62" s="32">
        <f t="shared" si="17"/>
        <v>71.428571428571431</v>
      </c>
      <c r="R62" s="32">
        <f t="shared" si="17"/>
        <v>50</v>
      </c>
    </row>
    <row r="63" spans="1:18" ht="19.5" customHeight="1" x14ac:dyDescent="0.25">
      <c r="A63" s="50"/>
      <c r="B63" s="11" t="s">
        <v>61</v>
      </c>
      <c r="C63" s="33">
        <v>5</v>
      </c>
      <c r="D63" s="33">
        <v>14</v>
      </c>
      <c r="E63" s="33"/>
      <c r="F63" s="33">
        <v>7</v>
      </c>
      <c r="G63" s="33"/>
      <c r="H63" s="33">
        <v>5</v>
      </c>
      <c r="I63" s="33"/>
      <c r="J63" s="33">
        <v>12</v>
      </c>
      <c r="K63" s="33"/>
      <c r="L63" s="33"/>
      <c r="M63" s="33">
        <v>4</v>
      </c>
      <c r="N63" s="33"/>
      <c r="O63" s="33">
        <v>3</v>
      </c>
      <c r="P63" s="15">
        <v>3</v>
      </c>
      <c r="Q63" s="33">
        <v>2</v>
      </c>
      <c r="R63" s="33">
        <v>5</v>
      </c>
    </row>
    <row r="64" spans="1:18" x14ac:dyDescent="0.25">
      <c r="A64" s="50"/>
      <c r="B64" s="12" t="s">
        <v>40</v>
      </c>
      <c r="C64" s="32">
        <f t="shared" ref="C64:R64" si="18">C63/C29*100</f>
        <v>83.333333333333343</v>
      </c>
      <c r="D64" s="32">
        <f t="shared" si="18"/>
        <v>38.888888888888893</v>
      </c>
      <c r="E64" s="32">
        <f t="shared" si="18"/>
        <v>0</v>
      </c>
      <c r="F64" s="32">
        <f t="shared" si="18"/>
        <v>53.846153846153847</v>
      </c>
      <c r="G64" s="32">
        <f t="shared" si="18"/>
        <v>0</v>
      </c>
      <c r="H64" s="32">
        <f t="shared" si="18"/>
        <v>55.555555555555557</v>
      </c>
      <c r="I64" s="32">
        <f t="shared" si="18"/>
        <v>0</v>
      </c>
      <c r="J64" s="32">
        <f t="shared" si="18"/>
        <v>46.153846153846153</v>
      </c>
      <c r="K64" s="32" t="e">
        <f t="shared" si="18"/>
        <v>#DIV/0!</v>
      </c>
      <c r="L64" s="32" t="e">
        <f t="shared" si="18"/>
        <v>#DIV/0!</v>
      </c>
      <c r="M64" s="32">
        <f t="shared" si="18"/>
        <v>57.142857142857139</v>
      </c>
      <c r="N64" s="32">
        <f t="shared" si="18"/>
        <v>0</v>
      </c>
      <c r="O64" s="32">
        <f t="shared" si="18"/>
        <v>42.857142857142854</v>
      </c>
      <c r="P64" s="16">
        <f t="shared" si="18"/>
        <v>50</v>
      </c>
      <c r="Q64" s="32">
        <f t="shared" si="18"/>
        <v>28.571428571428569</v>
      </c>
      <c r="R64" s="32">
        <f t="shared" si="18"/>
        <v>41.666666666666671</v>
      </c>
    </row>
    <row r="65" spans="1:18" ht="19.5" x14ac:dyDescent="0.25">
      <c r="A65" s="50"/>
      <c r="B65" s="11" t="s">
        <v>62</v>
      </c>
      <c r="C65" s="33"/>
      <c r="D65" s="33">
        <v>7</v>
      </c>
      <c r="E65" s="33"/>
      <c r="F65" s="33">
        <v>3</v>
      </c>
      <c r="G65" s="33"/>
      <c r="H65" s="33">
        <v>1</v>
      </c>
      <c r="I65" s="33">
        <v>1</v>
      </c>
      <c r="J65" s="33">
        <v>4</v>
      </c>
      <c r="K65" s="33"/>
      <c r="L65" s="33"/>
      <c r="M65" s="33">
        <v>1</v>
      </c>
      <c r="N65" s="33">
        <v>1</v>
      </c>
      <c r="O65" s="33">
        <v>3</v>
      </c>
      <c r="P65" s="15"/>
      <c r="Q65" s="33"/>
      <c r="R65" s="33">
        <v>1</v>
      </c>
    </row>
    <row r="66" spans="1:18" x14ac:dyDescent="0.25">
      <c r="A66" s="70"/>
      <c r="B66" s="12" t="s">
        <v>40</v>
      </c>
      <c r="C66" s="32">
        <f t="shared" ref="C66:R66" si="19">C65/C29*100</f>
        <v>0</v>
      </c>
      <c r="D66" s="32">
        <f t="shared" si="19"/>
        <v>19.444444444444446</v>
      </c>
      <c r="E66" s="32">
        <f t="shared" si="19"/>
        <v>0</v>
      </c>
      <c r="F66" s="32">
        <f t="shared" si="19"/>
        <v>23.076923076923077</v>
      </c>
      <c r="G66" s="32">
        <f t="shared" si="19"/>
        <v>0</v>
      </c>
      <c r="H66" s="32">
        <f t="shared" si="19"/>
        <v>11.111111111111111</v>
      </c>
      <c r="I66" s="32">
        <f t="shared" si="19"/>
        <v>100</v>
      </c>
      <c r="J66" s="32">
        <f t="shared" si="19"/>
        <v>15.384615384615385</v>
      </c>
      <c r="K66" s="32" t="e">
        <f t="shared" si="19"/>
        <v>#DIV/0!</v>
      </c>
      <c r="L66" s="32" t="e">
        <f t="shared" si="19"/>
        <v>#DIV/0!</v>
      </c>
      <c r="M66" s="32">
        <f t="shared" si="19"/>
        <v>14.285714285714285</v>
      </c>
      <c r="N66" s="32">
        <f t="shared" si="19"/>
        <v>25</v>
      </c>
      <c r="O66" s="32">
        <f t="shared" si="19"/>
        <v>42.857142857142854</v>
      </c>
      <c r="P66" s="16">
        <f t="shared" si="19"/>
        <v>0</v>
      </c>
      <c r="Q66" s="32">
        <f t="shared" si="19"/>
        <v>0</v>
      </c>
      <c r="R66" s="32">
        <f t="shared" si="19"/>
        <v>8.3333333333333321</v>
      </c>
    </row>
    <row r="67" spans="1:18" ht="19.5" customHeight="1" x14ac:dyDescent="0.25">
      <c r="A67" s="49" t="s">
        <v>22</v>
      </c>
      <c r="B67" s="40" t="s">
        <v>63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spans="1:18" ht="19.5" x14ac:dyDescent="0.25">
      <c r="A68" s="50"/>
      <c r="B68" s="11" t="s">
        <v>49</v>
      </c>
      <c r="C68" s="33">
        <v>2</v>
      </c>
      <c r="D68" s="33">
        <v>27</v>
      </c>
      <c r="E68" s="33"/>
      <c r="F68" s="33">
        <v>8</v>
      </c>
      <c r="G68" s="33"/>
      <c r="H68" s="33">
        <v>5</v>
      </c>
      <c r="I68" s="33">
        <v>1</v>
      </c>
      <c r="J68" s="33">
        <v>18</v>
      </c>
      <c r="K68" s="33"/>
      <c r="L68" s="33"/>
      <c r="M68" s="33">
        <v>2</v>
      </c>
      <c r="N68" s="33">
        <v>1</v>
      </c>
      <c r="O68" s="33">
        <v>6</v>
      </c>
      <c r="P68" s="15">
        <v>5</v>
      </c>
      <c r="Q68" s="33">
        <v>6</v>
      </c>
      <c r="R68" s="33">
        <v>10</v>
      </c>
    </row>
    <row r="69" spans="1:18" x14ac:dyDescent="0.25">
      <c r="A69" s="50"/>
      <c r="B69" s="12" t="s">
        <v>40</v>
      </c>
      <c r="C69" s="32">
        <f t="shared" ref="C69:R69" si="20">C68/C29*100</f>
        <v>33.333333333333329</v>
      </c>
      <c r="D69" s="32">
        <f t="shared" si="20"/>
        <v>75</v>
      </c>
      <c r="E69" s="32">
        <f t="shared" si="20"/>
        <v>0</v>
      </c>
      <c r="F69" s="32">
        <f t="shared" si="20"/>
        <v>61.53846153846154</v>
      </c>
      <c r="G69" s="32">
        <f t="shared" si="20"/>
        <v>0</v>
      </c>
      <c r="H69" s="32">
        <f t="shared" si="20"/>
        <v>55.555555555555557</v>
      </c>
      <c r="I69" s="32">
        <f t="shared" si="20"/>
        <v>100</v>
      </c>
      <c r="J69" s="32">
        <f t="shared" si="20"/>
        <v>69.230769230769226</v>
      </c>
      <c r="K69" s="32" t="e">
        <f t="shared" si="20"/>
        <v>#DIV/0!</v>
      </c>
      <c r="L69" s="32" t="e">
        <f t="shared" si="20"/>
        <v>#DIV/0!</v>
      </c>
      <c r="M69" s="32">
        <f t="shared" si="20"/>
        <v>28.571428571428569</v>
      </c>
      <c r="N69" s="32">
        <f t="shared" si="20"/>
        <v>25</v>
      </c>
      <c r="O69" s="32">
        <f t="shared" si="20"/>
        <v>85.714285714285708</v>
      </c>
      <c r="P69" s="16">
        <f t="shared" si="20"/>
        <v>83.333333333333343</v>
      </c>
      <c r="Q69" s="32">
        <f t="shared" si="20"/>
        <v>85.714285714285708</v>
      </c>
      <c r="R69" s="32">
        <f t="shared" si="20"/>
        <v>83.333333333333343</v>
      </c>
    </row>
    <row r="70" spans="1:18" ht="19.5" x14ac:dyDescent="0.25">
      <c r="A70" s="50"/>
      <c r="B70" s="11" t="s">
        <v>42</v>
      </c>
      <c r="C70" s="33">
        <v>4</v>
      </c>
      <c r="D70" s="33">
        <v>8</v>
      </c>
      <c r="E70" s="33">
        <v>1</v>
      </c>
      <c r="F70" s="33">
        <v>4</v>
      </c>
      <c r="G70" s="33">
        <v>1</v>
      </c>
      <c r="H70" s="33">
        <v>3</v>
      </c>
      <c r="I70" s="33"/>
      <c r="J70" s="33">
        <v>5</v>
      </c>
      <c r="K70" s="33"/>
      <c r="L70" s="33"/>
      <c r="M70" s="33">
        <v>3</v>
      </c>
      <c r="N70" s="33">
        <v>3</v>
      </c>
      <c r="O70" s="33">
        <v>1</v>
      </c>
      <c r="P70" s="15"/>
      <c r="Q70" s="33">
        <v>1</v>
      </c>
      <c r="R70" s="33">
        <v>2</v>
      </c>
    </row>
    <row r="71" spans="1:18" x14ac:dyDescent="0.25">
      <c r="A71" s="50"/>
      <c r="B71" s="12" t="s">
        <v>40</v>
      </c>
      <c r="C71" s="32">
        <f t="shared" ref="C71:R71" si="21">C70/C29*100</f>
        <v>66.666666666666657</v>
      </c>
      <c r="D71" s="32">
        <f t="shared" si="21"/>
        <v>22.222222222222221</v>
      </c>
      <c r="E71" s="32">
        <f t="shared" si="21"/>
        <v>100</v>
      </c>
      <c r="F71" s="32">
        <f t="shared" si="21"/>
        <v>30.76923076923077</v>
      </c>
      <c r="G71" s="32">
        <f t="shared" si="21"/>
        <v>100</v>
      </c>
      <c r="H71" s="32">
        <f t="shared" si="21"/>
        <v>33.333333333333329</v>
      </c>
      <c r="I71" s="32">
        <f t="shared" si="21"/>
        <v>0</v>
      </c>
      <c r="J71" s="32">
        <f t="shared" si="21"/>
        <v>19.230769230769234</v>
      </c>
      <c r="K71" s="32" t="e">
        <f t="shared" si="21"/>
        <v>#DIV/0!</v>
      </c>
      <c r="L71" s="32" t="e">
        <f t="shared" si="21"/>
        <v>#DIV/0!</v>
      </c>
      <c r="M71" s="32">
        <f t="shared" si="21"/>
        <v>42.857142857142854</v>
      </c>
      <c r="N71" s="32">
        <f t="shared" si="21"/>
        <v>75</v>
      </c>
      <c r="O71" s="32">
        <f t="shared" si="21"/>
        <v>14.285714285714285</v>
      </c>
      <c r="P71" s="16">
        <f t="shared" si="21"/>
        <v>0</v>
      </c>
      <c r="Q71" s="32">
        <f t="shared" si="21"/>
        <v>14.285714285714285</v>
      </c>
      <c r="R71" s="32">
        <f t="shared" si="21"/>
        <v>16.666666666666664</v>
      </c>
    </row>
    <row r="72" spans="1:18" ht="19.5" x14ac:dyDescent="0.25">
      <c r="A72" s="50"/>
      <c r="B72" s="11" t="s">
        <v>43</v>
      </c>
      <c r="C72" s="33"/>
      <c r="D72" s="33">
        <v>1</v>
      </c>
      <c r="E72" s="33"/>
      <c r="F72" s="33">
        <v>1</v>
      </c>
      <c r="G72" s="33"/>
      <c r="H72" s="33">
        <v>1</v>
      </c>
      <c r="I72" s="33"/>
      <c r="J72" s="33">
        <v>3</v>
      </c>
      <c r="K72" s="33"/>
      <c r="L72" s="33"/>
      <c r="M72" s="33">
        <v>2</v>
      </c>
      <c r="N72" s="33"/>
      <c r="O72" s="33"/>
      <c r="P72" s="15">
        <v>1</v>
      </c>
      <c r="Q72" s="33"/>
      <c r="R72" s="33"/>
    </row>
    <row r="73" spans="1:18" x14ac:dyDescent="0.25">
      <c r="A73" s="70"/>
      <c r="B73" s="12" t="s">
        <v>40</v>
      </c>
      <c r="C73" s="32">
        <f t="shared" ref="C73:R73" si="22">C72/C29*100</f>
        <v>0</v>
      </c>
      <c r="D73" s="32">
        <f t="shared" si="22"/>
        <v>2.7777777777777777</v>
      </c>
      <c r="E73" s="32">
        <f t="shared" si="22"/>
        <v>0</v>
      </c>
      <c r="F73" s="32">
        <f t="shared" si="22"/>
        <v>7.6923076923076925</v>
      </c>
      <c r="G73" s="32">
        <f t="shared" si="22"/>
        <v>0</v>
      </c>
      <c r="H73" s="32">
        <f t="shared" si="22"/>
        <v>11.111111111111111</v>
      </c>
      <c r="I73" s="32">
        <f t="shared" si="22"/>
        <v>0</v>
      </c>
      <c r="J73" s="32">
        <f t="shared" si="22"/>
        <v>11.538461538461538</v>
      </c>
      <c r="K73" s="32" t="e">
        <f t="shared" si="22"/>
        <v>#DIV/0!</v>
      </c>
      <c r="L73" s="32" t="e">
        <f t="shared" si="22"/>
        <v>#DIV/0!</v>
      </c>
      <c r="M73" s="32">
        <f t="shared" si="22"/>
        <v>28.571428571428569</v>
      </c>
      <c r="N73" s="32">
        <f t="shared" si="22"/>
        <v>0</v>
      </c>
      <c r="O73" s="32">
        <f t="shared" si="22"/>
        <v>0</v>
      </c>
      <c r="P73" s="16">
        <f t="shared" si="22"/>
        <v>16.666666666666664</v>
      </c>
      <c r="Q73" s="32">
        <f t="shared" si="22"/>
        <v>0</v>
      </c>
      <c r="R73" s="32">
        <f t="shared" si="22"/>
        <v>0</v>
      </c>
    </row>
    <row r="74" spans="1:18" ht="19.5" customHeight="1" x14ac:dyDescent="0.25">
      <c r="A74" s="49" t="s">
        <v>58</v>
      </c>
      <c r="B74" s="40" t="s">
        <v>44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2"/>
    </row>
    <row r="75" spans="1:18" ht="19.5" x14ac:dyDescent="0.25">
      <c r="A75" s="50"/>
      <c r="B75" s="11" t="s">
        <v>50</v>
      </c>
      <c r="C75" s="33">
        <v>4</v>
      </c>
      <c r="D75" s="33">
        <v>14</v>
      </c>
      <c r="E75" s="33"/>
      <c r="F75" s="33">
        <v>2</v>
      </c>
      <c r="G75" s="33"/>
      <c r="H75" s="33">
        <v>6</v>
      </c>
      <c r="I75" s="33"/>
      <c r="J75" s="33">
        <v>10</v>
      </c>
      <c r="K75" s="33"/>
      <c r="L75" s="33"/>
      <c r="M75" s="33">
        <v>1</v>
      </c>
      <c r="N75" s="33">
        <v>2</v>
      </c>
      <c r="O75" s="33">
        <v>2</v>
      </c>
      <c r="P75" s="15">
        <v>2</v>
      </c>
      <c r="Q75" s="33">
        <v>5</v>
      </c>
      <c r="R75" s="33">
        <v>7</v>
      </c>
    </row>
    <row r="76" spans="1:18" x14ac:dyDescent="0.25">
      <c r="A76" s="50"/>
      <c r="B76" s="12" t="s">
        <v>40</v>
      </c>
      <c r="C76" s="32">
        <f t="shared" ref="C76:R76" si="23">C75/C29*100</f>
        <v>66.666666666666657</v>
      </c>
      <c r="D76" s="32">
        <f t="shared" si="23"/>
        <v>38.888888888888893</v>
      </c>
      <c r="E76" s="32">
        <f t="shared" si="23"/>
        <v>0</v>
      </c>
      <c r="F76" s="32">
        <f t="shared" si="23"/>
        <v>15.384615384615385</v>
      </c>
      <c r="G76" s="32">
        <f t="shared" si="23"/>
        <v>0</v>
      </c>
      <c r="H76" s="32">
        <f t="shared" si="23"/>
        <v>66.666666666666657</v>
      </c>
      <c r="I76" s="32">
        <f t="shared" si="23"/>
        <v>0</v>
      </c>
      <c r="J76" s="32">
        <f t="shared" si="23"/>
        <v>38.461538461538467</v>
      </c>
      <c r="K76" s="32" t="e">
        <f t="shared" si="23"/>
        <v>#DIV/0!</v>
      </c>
      <c r="L76" s="32" t="e">
        <f t="shared" si="23"/>
        <v>#DIV/0!</v>
      </c>
      <c r="M76" s="32">
        <f t="shared" si="23"/>
        <v>14.285714285714285</v>
      </c>
      <c r="N76" s="32">
        <f t="shared" si="23"/>
        <v>50</v>
      </c>
      <c r="O76" s="32">
        <f t="shared" si="23"/>
        <v>28.571428571428569</v>
      </c>
      <c r="P76" s="16">
        <f t="shared" si="23"/>
        <v>33.333333333333329</v>
      </c>
      <c r="Q76" s="32">
        <f t="shared" si="23"/>
        <v>71.428571428571431</v>
      </c>
      <c r="R76" s="32">
        <f t="shared" si="23"/>
        <v>58.333333333333336</v>
      </c>
    </row>
    <row r="77" spans="1:18" ht="58.5" x14ac:dyDescent="0.25">
      <c r="A77" s="50"/>
      <c r="B77" s="26" t="s">
        <v>51</v>
      </c>
      <c r="C77" s="33">
        <v>2</v>
      </c>
      <c r="D77" s="33">
        <v>14</v>
      </c>
      <c r="E77" s="33"/>
      <c r="F77" s="33">
        <v>6</v>
      </c>
      <c r="G77" s="33"/>
      <c r="H77" s="33">
        <v>1</v>
      </c>
      <c r="I77" s="33"/>
      <c r="J77" s="33">
        <v>6</v>
      </c>
      <c r="K77" s="33"/>
      <c r="L77" s="33"/>
      <c r="M77" s="33">
        <v>3</v>
      </c>
      <c r="N77" s="33"/>
      <c r="O77" s="33">
        <v>1</v>
      </c>
      <c r="P77" s="15">
        <v>1</v>
      </c>
      <c r="Q77" s="33">
        <v>2</v>
      </c>
      <c r="R77" s="33">
        <v>5</v>
      </c>
    </row>
    <row r="78" spans="1:18" x14ac:dyDescent="0.25">
      <c r="A78" s="50"/>
      <c r="B78" s="12" t="s">
        <v>40</v>
      </c>
      <c r="C78" s="32">
        <f t="shared" ref="C78:R78" si="24">C77/C29*100</f>
        <v>33.333333333333329</v>
      </c>
      <c r="D78" s="32">
        <f t="shared" si="24"/>
        <v>38.888888888888893</v>
      </c>
      <c r="E78" s="32">
        <f t="shared" si="24"/>
        <v>0</v>
      </c>
      <c r="F78" s="32">
        <f t="shared" si="24"/>
        <v>46.153846153846153</v>
      </c>
      <c r="G78" s="32">
        <f t="shared" si="24"/>
        <v>0</v>
      </c>
      <c r="H78" s="32">
        <f t="shared" si="24"/>
        <v>11.111111111111111</v>
      </c>
      <c r="I78" s="32">
        <f t="shared" si="24"/>
        <v>0</v>
      </c>
      <c r="J78" s="32">
        <f t="shared" si="24"/>
        <v>23.076923076923077</v>
      </c>
      <c r="K78" s="32" t="e">
        <f t="shared" si="24"/>
        <v>#DIV/0!</v>
      </c>
      <c r="L78" s="32" t="e">
        <f t="shared" si="24"/>
        <v>#DIV/0!</v>
      </c>
      <c r="M78" s="32">
        <f t="shared" si="24"/>
        <v>42.857142857142854</v>
      </c>
      <c r="N78" s="32">
        <f t="shared" si="24"/>
        <v>0</v>
      </c>
      <c r="O78" s="32">
        <f t="shared" si="24"/>
        <v>14.285714285714285</v>
      </c>
      <c r="P78" s="16">
        <f t="shared" si="24"/>
        <v>16.666666666666664</v>
      </c>
      <c r="Q78" s="32">
        <f t="shared" si="24"/>
        <v>28.571428571428569</v>
      </c>
      <c r="R78" s="32">
        <f t="shared" si="24"/>
        <v>41.666666666666671</v>
      </c>
    </row>
    <row r="79" spans="1:18" ht="19.5" x14ac:dyDescent="0.25">
      <c r="A79" s="50"/>
      <c r="B79" s="11" t="s">
        <v>52</v>
      </c>
      <c r="C79" s="33"/>
      <c r="D79" s="33">
        <v>8</v>
      </c>
      <c r="E79" s="33">
        <v>1</v>
      </c>
      <c r="F79" s="33">
        <v>5</v>
      </c>
      <c r="G79" s="33">
        <v>1</v>
      </c>
      <c r="H79" s="33">
        <v>2</v>
      </c>
      <c r="I79" s="33">
        <v>1</v>
      </c>
      <c r="J79" s="33">
        <v>10</v>
      </c>
      <c r="K79" s="33"/>
      <c r="L79" s="33"/>
      <c r="M79" s="33">
        <v>2</v>
      </c>
      <c r="N79" s="33">
        <v>2</v>
      </c>
      <c r="O79" s="33">
        <v>4</v>
      </c>
      <c r="P79" s="15">
        <v>3</v>
      </c>
      <c r="Q79" s="33"/>
      <c r="R79" s="33"/>
    </row>
    <row r="80" spans="1:18" x14ac:dyDescent="0.25">
      <c r="A80" s="70"/>
      <c r="B80" s="12" t="s">
        <v>40</v>
      </c>
      <c r="C80" s="32">
        <f t="shared" ref="C80:R80" si="25">C79/C29*100</f>
        <v>0</v>
      </c>
      <c r="D80" s="32">
        <f t="shared" si="25"/>
        <v>22.222222222222221</v>
      </c>
      <c r="E80" s="32">
        <f t="shared" si="25"/>
        <v>100</v>
      </c>
      <c r="F80" s="32">
        <f t="shared" si="25"/>
        <v>38.461538461538467</v>
      </c>
      <c r="G80" s="32">
        <f t="shared" si="25"/>
        <v>100</v>
      </c>
      <c r="H80" s="32">
        <f t="shared" si="25"/>
        <v>22.222222222222221</v>
      </c>
      <c r="I80" s="32">
        <f t="shared" si="25"/>
        <v>100</v>
      </c>
      <c r="J80" s="32">
        <f t="shared" si="25"/>
        <v>38.461538461538467</v>
      </c>
      <c r="K80" s="32" t="e">
        <f t="shared" si="25"/>
        <v>#DIV/0!</v>
      </c>
      <c r="L80" s="32" t="e">
        <f t="shared" si="25"/>
        <v>#DIV/0!</v>
      </c>
      <c r="M80" s="32">
        <f t="shared" si="25"/>
        <v>28.571428571428569</v>
      </c>
      <c r="N80" s="32">
        <f t="shared" si="25"/>
        <v>50</v>
      </c>
      <c r="O80" s="32">
        <f t="shared" si="25"/>
        <v>57.142857142857139</v>
      </c>
      <c r="P80" s="16">
        <f t="shared" si="25"/>
        <v>50</v>
      </c>
      <c r="Q80" s="32">
        <f t="shared" si="25"/>
        <v>0</v>
      </c>
      <c r="R80" s="32">
        <f t="shared" si="25"/>
        <v>0</v>
      </c>
    </row>
    <row r="81" spans="1:18" x14ac:dyDescent="0.25">
      <c r="A81" s="49" t="s">
        <v>73</v>
      </c>
      <c r="B81" s="81" t="s">
        <v>92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3"/>
    </row>
    <row r="82" spans="1:18" ht="19.5" x14ac:dyDescent="0.25">
      <c r="A82" s="50"/>
      <c r="B82" s="11" t="s">
        <v>93</v>
      </c>
      <c r="C82" s="39">
        <v>6</v>
      </c>
      <c r="D82" s="39">
        <v>36</v>
      </c>
      <c r="E82" s="39">
        <v>1</v>
      </c>
      <c r="F82" s="39">
        <v>13</v>
      </c>
      <c r="G82" s="39">
        <v>1</v>
      </c>
      <c r="H82" s="39">
        <v>9</v>
      </c>
      <c r="I82" s="39">
        <v>1</v>
      </c>
      <c r="J82" s="39">
        <v>26</v>
      </c>
      <c r="K82" s="39"/>
      <c r="L82" s="39"/>
      <c r="M82" s="39">
        <v>7</v>
      </c>
      <c r="N82" s="39">
        <v>4</v>
      </c>
      <c r="O82" s="39">
        <v>7</v>
      </c>
      <c r="P82" s="39">
        <v>6</v>
      </c>
      <c r="Q82" s="39">
        <v>7</v>
      </c>
      <c r="R82" s="39">
        <v>12</v>
      </c>
    </row>
    <row r="83" spans="1:18" x14ac:dyDescent="0.25">
      <c r="A83" s="50"/>
      <c r="B83" s="12" t="s">
        <v>40</v>
      </c>
      <c r="C83" s="32">
        <f>C82/C29*100</f>
        <v>100</v>
      </c>
      <c r="D83" s="32">
        <f t="shared" ref="D83:R83" si="26">D82/D29*100</f>
        <v>100</v>
      </c>
      <c r="E83" s="32">
        <f t="shared" si="26"/>
        <v>100</v>
      </c>
      <c r="F83" s="32">
        <f t="shared" si="26"/>
        <v>100</v>
      </c>
      <c r="G83" s="32">
        <f t="shared" si="26"/>
        <v>100</v>
      </c>
      <c r="H83" s="32">
        <f t="shared" si="26"/>
        <v>100</v>
      </c>
      <c r="I83" s="32">
        <f t="shared" si="26"/>
        <v>100</v>
      </c>
      <c r="J83" s="32">
        <f t="shared" si="26"/>
        <v>100</v>
      </c>
      <c r="K83" s="32" t="e">
        <f t="shared" si="26"/>
        <v>#DIV/0!</v>
      </c>
      <c r="L83" s="32" t="e">
        <f t="shared" si="26"/>
        <v>#DIV/0!</v>
      </c>
      <c r="M83" s="32">
        <f t="shared" si="26"/>
        <v>100</v>
      </c>
      <c r="N83" s="32">
        <f t="shared" si="26"/>
        <v>100</v>
      </c>
      <c r="O83" s="32">
        <f t="shared" si="26"/>
        <v>100</v>
      </c>
      <c r="P83" s="32">
        <f t="shared" si="26"/>
        <v>100</v>
      </c>
      <c r="Q83" s="32">
        <f t="shared" si="26"/>
        <v>100</v>
      </c>
      <c r="R83" s="32">
        <f t="shared" si="26"/>
        <v>100</v>
      </c>
    </row>
    <row r="84" spans="1:18" ht="19.5" x14ac:dyDescent="0.25">
      <c r="A84" s="50"/>
      <c r="B84" s="11" t="s">
        <v>94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x14ac:dyDescent="0.25">
      <c r="A85" s="70"/>
      <c r="B85" s="12" t="s">
        <v>40</v>
      </c>
      <c r="C85" s="32">
        <f>C84/C29*100</f>
        <v>0</v>
      </c>
      <c r="D85" s="32">
        <f t="shared" ref="D85:R85" si="27">D84/D29*100</f>
        <v>0</v>
      </c>
      <c r="E85" s="32">
        <f t="shared" si="27"/>
        <v>0</v>
      </c>
      <c r="F85" s="32">
        <f t="shared" si="27"/>
        <v>0</v>
      </c>
      <c r="G85" s="32">
        <f t="shared" si="27"/>
        <v>0</v>
      </c>
      <c r="H85" s="32">
        <f t="shared" si="27"/>
        <v>0</v>
      </c>
      <c r="I85" s="32">
        <f t="shared" si="27"/>
        <v>0</v>
      </c>
      <c r="J85" s="32">
        <f t="shared" si="27"/>
        <v>0</v>
      </c>
      <c r="K85" s="32" t="e">
        <f t="shared" si="27"/>
        <v>#DIV/0!</v>
      </c>
      <c r="L85" s="32" t="e">
        <f t="shared" si="27"/>
        <v>#DIV/0!</v>
      </c>
      <c r="M85" s="32">
        <f t="shared" si="27"/>
        <v>0</v>
      </c>
      <c r="N85" s="32">
        <f t="shared" si="27"/>
        <v>0</v>
      </c>
      <c r="O85" s="32">
        <f t="shared" si="27"/>
        <v>0</v>
      </c>
      <c r="P85" s="32">
        <f t="shared" si="27"/>
        <v>0</v>
      </c>
      <c r="Q85" s="32">
        <f t="shared" si="27"/>
        <v>0</v>
      </c>
      <c r="R85" s="32">
        <f t="shared" si="27"/>
        <v>0</v>
      </c>
    </row>
    <row r="86" spans="1:18" ht="19.5" customHeight="1" x14ac:dyDescent="0.25">
      <c r="A86" s="49" t="s">
        <v>74</v>
      </c>
      <c r="B86" s="40" t="s">
        <v>76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2"/>
    </row>
    <row r="87" spans="1:18" ht="39" x14ac:dyDescent="0.25">
      <c r="A87" s="50"/>
      <c r="B87" s="26" t="s">
        <v>66</v>
      </c>
      <c r="C87" s="33">
        <v>6</v>
      </c>
      <c r="D87" s="33">
        <v>35</v>
      </c>
      <c r="E87" s="33">
        <v>1</v>
      </c>
      <c r="F87" s="33">
        <v>13</v>
      </c>
      <c r="G87" s="33">
        <v>1</v>
      </c>
      <c r="H87" s="33">
        <v>9</v>
      </c>
      <c r="I87" s="33">
        <v>1</v>
      </c>
      <c r="J87" s="33">
        <v>25</v>
      </c>
      <c r="K87" s="33"/>
      <c r="L87" s="33"/>
      <c r="M87" s="33">
        <v>7</v>
      </c>
      <c r="N87" s="33">
        <v>4</v>
      </c>
      <c r="O87" s="33">
        <v>7</v>
      </c>
      <c r="P87" s="15">
        <v>6</v>
      </c>
      <c r="Q87" s="33">
        <v>7</v>
      </c>
      <c r="R87" s="33">
        <v>12</v>
      </c>
    </row>
    <row r="88" spans="1:18" x14ac:dyDescent="0.25">
      <c r="A88" s="50"/>
      <c r="B88" s="12" t="s">
        <v>40</v>
      </c>
      <c r="C88" s="32">
        <f t="shared" ref="C88:R88" si="28">C87/C29*100</f>
        <v>100</v>
      </c>
      <c r="D88" s="32">
        <f t="shared" si="28"/>
        <v>97.222222222222214</v>
      </c>
      <c r="E88" s="32">
        <f t="shared" si="28"/>
        <v>100</v>
      </c>
      <c r="F88" s="32">
        <f t="shared" si="28"/>
        <v>100</v>
      </c>
      <c r="G88" s="32">
        <f t="shared" si="28"/>
        <v>100</v>
      </c>
      <c r="H88" s="32">
        <f t="shared" si="28"/>
        <v>100</v>
      </c>
      <c r="I88" s="32">
        <f t="shared" si="28"/>
        <v>100</v>
      </c>
      <c r="J88" s="32">
        <f t="shared" si="28"/>
        <v>96.15384615384616</v>
      </c>
      <c r="K88" s="32" t="e">
        <f t="shared" si="28"/>
        <v>#DIV/0!</v>
      </c>
      <c r="L88" s="32" t="e">
        <f t="shared" si="28"/>
        <v>#DIV/0!</v>
      </c>
      <c r="M88" s="32">
        <f t="shared" si="28"/>
        <v>100</v>
      </c>
      <c r="N88" s="32">
        <f t="shared" si="28"/>
        <v>100</v>
      </c>
      <c r="O88" s="32">
        <f t="shared" si="28"/>
        <v>100</v>
      </c>
      <c r="P88" s="16">
        <f t="shared" si="28"/>
        <v>100</v>
      </c>
      <c r="Q88" s="32">
        <f t="shared" si="28"/>
        <v>100</v>
      </c>
      <c r="R88" s="32">
        <f t="shared" si="28"/>
        <v>100</v>
      </c>
    </row>
    <row r="89" spans="1:18" ht="19.5" x14ac:dyDescent="0.25">
      <c r="A89" s="50"/>
      <c r="B89" s="11" t="s">
        <v>67</v>
      </c>
      <c r="C89" s="33"/>
      <c r="D89" s="33">
        <v>1</v>
      </c>
      <c r="E89" s="33"/>
      <c r="F89" s="33"/>
      <c r="G89" s="33"/>
      <c r="H89" s="33"/>
      <c r="I89" s="33"/>
      <c r="J89" s="33">
        <v>1</v>
      </c>
      <c r="K89" s="33"/>
      <c r="L89" s="33"/>
      <c r="M89" s="33"/>
      <c r="N89" s="33"/>
      <c r="O89" s="33"/>
      <c r="P89" s="15"/>
      <c r="Q89" s="33"/>
      <c r="R89" s="33"/>
    </row>
    <row r="90" spans="1:18" x14ac:dyDescent="0.25">
      <c r="A90" s="50"/>
      <c r="B90" s="12" t="s">
        <v>40</v>
      </c>
      <c r="C90" s="32">
        <f t="shared" ref="C90:R90" si="29">C89/C29*100</f>
        <v>0</v>
      </c>
      <c r="D90" s="32">
        <f t="shared" si="29"/>
        <v>2.7777777777777777</v>
      </c>
      <c r="E90" s="32">
        <f t="shared" si="29"/>
        <v>0</v>
      </c>
      <c r="F90" s="32">
        <f t="shared" si="29"/>
        <v>0</v>
      </c>
      <c r="G90" s="32">
        <f t="shared" si="29"/>
        <v>0</v>
      </c>
      <c r="H90" s="32">
        <f t="shared" si="29"/>
        <v>0</v>
      </c>
      <c r="I90" s="32">
        <f t="shared" si="29"/>
        <v>0</v>
      </c>
      <c r="J90" s="32">
        <f t="shared" si="29"/>
        <v>3.8461538461538463</v>
      </c>
      <c r="K90" s="32" t="e">
        <f t="shared" si="29"/>
        <v>#DIV/0!</v>
      </c>
      <c r="L90" s="32" t="e">
        <f t="shared" si="29"/>
        <v>#DIV/0!</v>
      </c>
      <c r="M90" s="32">
        <f t="shared" si="29"/>
        <v>0</v>
      </c>
      <c r="N90" s="32">
        <f t="shared" si="29"/>
        <v>0</v>
      </c>
      <c r="O90" s="32">
        <f t="shared" si="29"/>
        <v>0</v>
      </c>
      <c r="P90" s="16">
        <f t="shared" si="29"/>
        <v>0</v>
      </c>
      <c r="Q90" s="32">
        <f t="shared" si="29"/>
        <v>0</v>
      </c>
      <c r="R90" s="32">
        <f t="shared" si="29"/>
        <v>0</v>
      </c>
    </row>
    <row r="91" spans="1:18" ht="19.5" x14ac:dyDescent="0.25">
      <c r="A91" s="50"/>
      <c r="B91" s="11" t="s">
        <v>68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15"/>
      <c r="Q91" s="33"/>
      <c r="R91" s="33"/>
    </row>
    <row r="92" spans="1:18" x14ac:dyDescent="0.25">
      <c r="A92" s="70"/>
      <c r="B92" s="12" t="s">
        <v>40</v>
      </c>
      <c r="C92" s="32">
        <f t="shared" ref="C92:R92" si="30">C91/C29*100</f>
        <v>0</v>
      </c>
      <c r="D92" s="32">
        <f t="shared" si="30"/>
        <v>0</v>
      </c>
      <c r="E92" s="32">
        <f t="shared" si="30"/>
        <v>0</v>
      </c>
      <c r="F92" s="32">
        <f t="shared" si="30"/>
        <v>0</v>
      </c>
      <c r="G92" s="32">
        <f t="shared" si="30"/>
        <v>0</v>
      </c>
      <c r="H92" s="32">
        <f t="shared" si="30"/>
        <v>0</v>
      </c>
      <c r="I92" s="32">
        <f t="shared" si="30"/>
        <v>0</v>
      </c>
      <c r="J92" s="32">
        <f t="shared" si="30"/>
        <v>0</v>
      </c>
      <c r="K92" s="32" t="e">
        <f t="shared" si="30"/>
        <v>#DIV/0!</v>
      </c>
      <c r="L92" s="32" t="e">
        <f t="shared" si="30"/>
        <v>#DIV/0!</v>
      </c>
      <c r="M92" s="32">
        <f t="shared" si="30"/>
        <v>0</v>
      </c>
      <c r="N92" s="32">
        <f t="shared" si="30"/>
        <v>0</v>
      </c>
      <c r="O92" s="32">
        <f t="shared" si="30"/>
        <v>0</v>
      </c>
      <c r="P92" s="16">
        <f t="shared" si="30"/>
        <v>0</v>
      </c>
      <c r="Q92" s="32">
        <f t="shared" si="30"/>
        <v>0</v>
      </c>
      <c r="R92" s="32">
        <f t="shared" si="30"/>
        <v>0</v>
      </c>
    </row>
    <row r="93" spans="1:18" ht="19.5" customHeight="1" x14ac:dyDescent="0.25">
      <c r="A93" s="49" t="s">
        <v>95</v>
      </c>
      <c r="B93" s="40" t="s">
        <v>64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spans="1:18" ht="19.5" x14ac:dyDescent="0.25">
      <c r="A94" s="50"/>
      <c r="B94" s="11" t="s">
        <v>77</v>
      </c>
      <c r="C94" s="33">
        <v>6</v>
      </c>
      <c r="D94" s="33">
        <v>36</v>
      </c>
      <c r="E94" s="33">
        <v>1</v>
      </c>
      <c r="F94" s="33">
        <v>13</v>
      </c>
      <c r="G94" s="33">
        <v>1</v>
      </c>
      <c r="H94" s="33">
        <v>9</v>
      </c>
      <c r="I94" s="33">
        <v>1</v>
      </c>
      <c r="J94" s="33">
        <v>26</v>
      </c>
      <c r="K94" s="33"/>
      <c r="L94" s="33"/>
      <c r="M94" s="33">
        <v>7</v>
      </c>
      <c r="N94" s="33">
        <v>4</v>
      </c>
      <c r="O94" s="33">
        <v>7</v>
      </c>
      <c r="P94" s="15">
        <v>6</v>
      </c>
      <c r="Q94" s="33">
        <v>7</v>
      </c>
      <c r="R94" s="33">
        <v>12</v>
      </c>
    </row>
    <row r="95" spans="1:18" x14ac:dyDescent="0.25">
      <c r="A95" s="50"/>
      <c r="B95" s="12" t="s">
        <v>40</v>
      </c>
      <c r="C95" s="32">
        <f t="shared" ref="C95:R95" si="31">C94/C29*100</f>
        <v>100</v>
      </c>
      <c r="D95" s="32">
        <f t="shared" si="31"/>
        <v>100</v>
      </c>
      <c r="E95" s="32">
        <f t="shared" si="31"/>
        <v>100</v>
      </c>
      <c r="F95" s="32">
        <f t="shared" si="31"/>
        <v>100</v>
      </c>
      <c r="G95" s="32">
        <f t="shared" si="31"/>
        <v>100</v>
      </c>
      <c r="H95" s="32">
        <f t="shared" si="31"/>
        <v>100</v>
      </c>
      <c r="I95" s="32">
        <f t="shared" si="31"/>
        <v>100</v>
      </c>
      <c r="J95" s="32">
        <f t="shared" si="31"/>
        <v>100</v>
      </c>
      <c r="K95" s="32" t="e">
        <f t="shared" si="31"/>
        <v>#DIV/0!</v>
      </c>
      <c r="L95" s="32" t="e">
        <f t="shared" si="31"/>
        <v>#DIV/0!</v>
      </c>
      <c r="M95" s="32">
        <f t="shared" si="31"/>
        <v>100</v>
      </c>
      <c r="N95" s="32">
        <f t="shared" si="31"/>
        <v>100</v>
      </c>
      <c r="O95" s="32">
        <f t="shared" si="31"/>
        <v>100</v>
      </c>
      <c r="P95" s="16">
        <f t="shared" si="31"/>
        <v>100</v>
      </c>
      <c r="Q95" s="32">
        <f t="shared" si="31"/>
        <v>100</v>
      </c>
      <c r="R95" s="32">
        <f t="shared" si="31"/>
        <v>100</v>
      </c>
    </row>
    <row r="96" spans="1:18" ht="19.5" x14ac:dyDescent="0.25">
      <c r="A96" s="50"/>
      <c r="B96" s="11" t="s">
        <v>78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5"/>
      <c r="Q96" s="33"/>
      <c r="R96" s="33"/>
    </row>
    <row r="97" spans="1:18" x14ac:dyDescent="0.25">
      <c r="A97" s="70"/>
      <c r="B97" s="12" t="s">
        <v>40</v>
      </c>
      <c r="C97" s="32">
        <f t="shared" ref="C97:R97" si="32">C96/C29*100</f>
        <v>0</v>
      </c>
      <c r="D97" s="32">
        <f t="shared" si="32"/>
        <v>0</v>
      </c>
      <c r="E97" s="32">
        <f t="shared" si="32"/>
        <v>0</v>
      </c>
      <c r="F97" s="32">
        <f t="shared" si="32"/>
        <v>0</v>
      </c>
      <c r="G97" s="32">
        <f t="shared" si="32"/>
        <v>0</v>
      </c>
      <c r="H97" s="32">
        <f t="shared" si="32"/>
        <v>0</v>
      </c>
      <c r="I97" s="32">
        <f t="shared" si="32"/>
        <v>0</v>
      </c>
      <c r="J97" s="32">
        <f t="shared" si="32"/>
        <v>0</v>
      </c>
      <c r="K97" s="32" t="e">
        <f t="shared" si="32"/>
        <v>#DIV/0!</v>
      </c>
      <c r="L97" s="32" t="e">
        <f t="shared" si="32"/>
        <v>#DIV/0!</v>
      </c>
      <c r="M97" s="32">
        <f t="shared" si="32"/>
        <v>0</v>
      </c>
      <c r="N97" s="32">
        <f t="shared" si="32"/>
        <v>0</v>
      </c>
      <c r="O97" s="32">
        <f t="shared" si="32"/>
        <v>0</v>
      </c>
      <c r="P97" s="16">
        <f t="shared" si="32"/>
        <v>0</v>
      </c>
      <c r="Q97" s="32">
        <f t="shared" si="32"/>
        <v>0</v>
      </c>
      <c r="R97" s="32">
        <f t="shared" si="32"/>
        <v>0</v>
      </c>
    </row>
    <row r="98" spans="1:18" ht="19.5" customHeight="1" x14ac:dyDescent="0.25">
      <c r="A98" s="49" t="s">
        <v>96</v>
      </c>
      <c r="B98" s="40" t="s">
        <v>65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2"/>
    </row>
    <row r="99" spans="1:18" ht="19.5" x14ac:dyDescent="0.25">
      <c r="A99" s="50"/>
      <c r="B99" s="11" t="s">
        <v>55</v>
      </c>
      <c r="C99" s="33">
        <v>6</v>
      </c>
      <c r="D99" s="33">
        <v>33</v>
      </c>
      <c r="E99" s="33">
        <v>1</v>
      </c>
      <c r="F99" s="33">
        <v>11</v>
      </c>
      <c r="G99" s="33">
        <v>1</v>
      </c>
      <c r="H99" s="33">
        <v>8</v>
      </c>
      <c r="I99" s="33">
        <v>1</v>
      </c>
      <c r="J99" s="33">
        <v>20</v>
      </c>
      <c r="K99" s="33"/>
      <c r="L99" s="33"/>
      <c r="M99" s="33">
        <v>4</v>
      </c>
      <c r="N99" s="33">
        <v>4</v>
      </c>
      <c r="O99" s="33">
        <v>5</v>
      </c>
      <c r="P99" s="15">
        <v>6</v>
      </c>
      <c r="Q99" s="33">
        <v>5</v>
      </c>
      <c r="R99" s="33">
        <v>9</v>
      </c>
    </row>
    <row r="100" spans="1:18" x14ac:dyDescent="0.25">
      <c r="A100" s="50"/>
      <c r="B100" s="12" t="s">
        <v>40</v>
      </c>
      <c r="C100" s="32">
        <f t="shared" ref="C100:R100" si="33">C99/C29*100</f>
        <v>100</v>
      </c>
      <c r="D100" s="32">
        <f t="shared" si="33"/>
        <v>91.666666666666657</v>
      </c>
      <c r="E100" s="32">
        <f t="shared" si="33"/>
        <v>100</v>
      </c>
      <c r="F100" s="32">
        <f t="shared" si="33"/>
        <v>84.615384615384613</v>
      </c>
      <c r="G100" s="32">
        <f t="shared" si="33"/>
        <v>100</v>
      </c>
      <c r="H100" s="32">
        <f t="shared" si="33"/>
        <v>88.888888888888886</v>
      </c>
      <c r="I100" s="32">
        <f t="shared" si="33"/>
        <v>100</v>
      </c>
      <c r="J100" s="32">
        <f t="shared" si="33"/>
        <v>76.923076923076934</v>
      </c>
      <c r="K100" s="32" t="e">
        <f t="shared" si="33"/>
        <v>#DIV/0!</v>
      </c>
      <c r="L100" s="32" t="e">
        <f t="shared" si="33"/>
        <v>#DIV/0!</v>
      </c>
      <c r="M100" s="32">
        <f t="shared" si="33"/>
        <v>57.142857142857139</v>
      </c>
      <c r="N100" s="32">
        <f t="shared" si="33"/>
        <v>100</v>
      </c>
      <c r="O100" s="32">
        <f t="shared" si="33"/>
        <v>71.428571428571431</v>
      </c>
      <c r="P100" s="16">
        <f t="shared" si="33"/>
        <v>100</v>
      </c>
      <c r="Q100" s="32">
        <f t="shared" si="33"/>
        <v>71.428571428571431</v>
      </c>
      <c r="R100" s="32">
        <f t="shared" si="33"/>
        <v>75</v>
      </c>
    </row>
    <row r="101" spans="1:18" ht="19.5" x14ac:dyDescent="0.25">
      <c r="A101" s="50"/>
      <c r="B101" s="11" t="s">
        <v>54</v>
      </c>
      <c r="C101" s="33"/>
      <c r="D101" s="33">
        <v>3</v>
      </c>
      <c r="E101" s="33"/>
      <c r="F101" s="33">
        <v>2</v>
      </c>
      <c r="G101" s="33"/>
      <c r="H101" s="33">
        <v>1</v>
      </c>
      <c r="I101" s="33"/>
      <c r="J101" s="33">
        <v>6</v>
      </c>
      <c r="K101" s="33"/>
      <c r="L101" s="33"/>
      <c r="M101" s="33">
        <v>3</v>
      </c>
      <c r="N101" s="33"/>
      <c r="O101" s="33">
        <v>2</v>
      </c>
      <c r="P101" s="15">
        <v>2</v>
      </c>
      <c r="Q101" s="33">
        <v>2</v>
      </c>
      <c r="R101" s="33">
        <v>3</v>
      </c>
    </row>
    <row r="102" spans="1:18" x14ac:dyDescent="0.25">
      <c r="A102" s="50"/>
      <c r="B102" s="12" t="s">
        <v>40</v>
      </c>
      <c r="C102" s="32">
        <f t="shared" ref="C102:R102" si="34">C101/C29*100</f>
        <v>0</v>
      </c>
      <c r="D102" s="32">
        <f t="shared" si="34"/>
        <v>8.3333333333333321</v>
      </c>
      <c r="E102" s="32">
        <f t="shared" si="34"/>
        <v>0</v>
      </c>
      <c r="F102" s="32">
        <f t="shared" si="34"/>
        <v>15.384615384615385</v>
      </c>
      <c r="G102" s="32">
        <f t="shared" si="34"/>
        <v>0</v>
      </c>
      <c r="H102" s="32">
        <f t="shared" si="34"/>
        <v>11.111111111111111</v>
      </c>
      <c r="I102" s="32">
        <f t="shared" si="34"/>
        <v>0</v>
      </c>
      <c r="J102" s="32">
        <f t="shared" si="34"/>
        <v>23.076923076923077</v>
      </c>
      <c r="K102" s="32" t="e">
        <f t="shared" si="34"/>
        <v>#DIV/0!</v>
      </c>
      <c r="L102" s="32" t="e">
        <f t="shared" si="34"/>
        <v>#DIV/0!</v>
      </c>
      <c r="M102" s="32">
        <f t="shared" si="34"/>
        <v>42.857142857142854</v>
      </c>
      <c r="N102" s="32">
        <f t="shared" si="34"/>
        <v>0</v>
      </c>
      <c r="O102" s="32">
        <f t="shared" si="34"/>
        <v>28.571428571428569</v>
      </c>
      <c r="P102" s="16">
        <f t="shared" si="34"/>
        <v>33.333333333333329</v>
      </c>
      <c r="Q102" s="32">
        <f t="shared" si="34"/>
        <v>28.571428571428569</v>
      </c>
      <c r="R102" s="32">
        <f t="shared" si="34"/>
        <v>25</v>
      </c>
    </row>
    <row r="103" spans="1:18" ht="19.5" x14ac:dyDescent="0.25">
      <c r="A103" s="50"/>
      <c r="B103" s="11" t="s">
        <v>53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15"/>
      <c r="Q103" s="33"/>
      <c r="R103" s="33"/>
    </row>
    <row r="104" spans="1:18" x14ac:dyDescent="0.25">
      <c r="A104" s="70"/>
      <c r="B104" s="12" t="s">
        <v>40</v>
      </c>
      <c r="C104" s="32">
        <f t="shared" ref="C104:R104" si="35">C103/C29*100</f>
        <v>0</v>
      </c>
      <c r="D104" s="32">
        <f t="shared" si="35"/>
        <v>0</v>
      </c>
      <c r="E104" s="32">
        <f t="shared" si="35"/>
        <v>0</v>
      </c>
      <c r="F104" s="32">
        <f t="shared" si="35"/>
        <v>0</v>
      </c>
      <c r="G104" s="32">
        <f t="shared" si="35"/>
        <v>0</v>
      </c>
      <c r="H104" s="32">
        <f t="shared" si="35"/>
        <v>0</v>
      </c>
      <c r="I104" s="32">
        <f t="shared" si="35"/>
        <v>0</v>
      </c>
      <c r="J104" s="32">
        <f t="shared" si="35"/>
        <v>0</v>
      </c>
      <c r="K104" s="32" t="e">
        <f t="shared" si="35"/>
        <v>#DIV/0!</v>
      </c>
      <c r="L104" s="32" t="e">
        <f t="shared" si="35"/>
        <v>#DIV/0!</v>
      </c>
      <c r="M104" s="32">
        <f t="shared" si="35"/>
        <v>0</v>
      </c>
      <c r="N104" s="32">
        <f t="shared" si="35"/>
        <v>0</v>
      </c>
      <c r="O104" s="32">
        <f t="shared" si="35"/>
        <v>0</v>
      </c>
      <c r="P104" s="16">
        <f t="shared" si="35"/>
        <v>0</v>
      </c>
      <c r="Q104" s="32">
        <f t="shared" si="35"/>
        <v>0</v>
      </c>
      <c r="R104" s="32">
        <f t="shared" si="35"/>
        <v>0</v>
      </c>
    </row>
    <row r="106" spans="1:18" ht="18.75" customHeight="1" x14ac:dyDescent="0.25">
      <c r="B106" s="79" t="s">
        <v>37</v>
      </c>
      <c r="C106" s="79"/>
      <c r="D106" s="79"/>
      <c r="E106" s="79"/>
      <c r="F106" s="80"/>
      <c r="G106" s="80"/>
      <c r="H106" s="34"/>
    </row>
    <row r="107" spans="1:18" x14ac:dyDescent="0.25">
      <c r="B107" s="78" t="s">
        <v>57</v>
      </c>
      <c r="C107" s="78"/>
      <c r="D107" s="78"/>
      <c r="E107" s="78"/>
      <c r="F107" s="78"/>
      <c r="G107" s="78"/>
      <c r="H107" s="78"/>
    </row>
    <row r="108" spans="1:18" x14ac:dyDescent="0.25">
      <c r="B108" s="78"/>
      <c r="C108" s="78"/>
      <c r="D108" s="78"/>
      <c r="E108" s="78"/>
      <c r="F108" s="78"/>
      <c r="G108" s="78"/>
      <c r="H108" s="78"/>
    </row>
    <row r="109" spans="1:18" x14ac:dyDescent="0.25">
      <c r="B109" s="78"/>
      <c r="C109" s="78"/>
      <c r="D109" s="78"/>
      <c r="E109" s="78"/>
      <c r="F109" s="78"/>
      <c r="G109" s="78"/>
      <c r="H109" s="78"/>
    </row>
  </sheetData>
  <sheetProtection password="CF66" sheet="1" objects="1" scenarios="1"/>
  <mergeCells count="56">
    <mergeCell ref="B107:H109"/>
    <mergeCell ref="B106:E106"/>
    <mergeCell ref="F106:G106"/>
    <mergeCell ref="A98:A104"/>
    <mergeCell ref="A67:A73"/>
    <mergeCell ref="A74:A80"/>
    <mergeCell ref="A86:A92"/>
    <mergeCell ref="B93:R93"/>
    <mergeCell ref="B98:R98"/>
    <mergeCell ref="B81:R81"/>
    <mergeCell ref="A81:A85"/>
    <mergeCell ref="B67:R67"/>
    <mergeCell ref="A13:H13"/>
    <mergeCell ref="A25:A28"/>
    <mergeCell ref="A60:A66"/>
    <mergeCell ref="A93:A97"/>
    <mergeCell ref="A23:H23"/>
    <mergeCell ref="B14:B15"/>
    <mergeCell ref="G26:H26"/>
    <mergeCell ref="G27:G28"/>
    <mergeCell ref="C26:D27"/>
    <mergeCell ref="E26:F27"/>
    <mergeCell ref="A14:A15"/>
    <mergeCell ref="B86:R86"/>
    <mergeCell ref="B25:B28"/>
    <mergeCell ref="C25:D25"/>
    <mergeCell ref="K25:P25"/>
    <mergeCell ref="K26:P26"/>
    <mergeCell ref="F1:G1"/>
    <mergeCell ref="F2:H2"/>
    <mergeCell ref="F3:H3"/>
    <mergeCell ref="F4:H4"/>
    <mergeCell ref="K27:L27"/>
    <mergeCell ref="I26:J26"/>
    <mergeCell ref="H27:H28"/>
    <mergeCell ref="G25:J25"/>
    <mergeCell ref="E25:F25"/>
    <mergeCell ref="F5:H5"/>
    <mergeCell ref="I27:I28"/>
    <mergeCell ref="J27:J28"/>
    <mergeCell ref="B10:H10"/>
    <mergeCell ref="F6:H6"/>
    <mergeCell ref="A9:H9"/>
    <mergeCell ref="A11:H11"/>
    <mergeCell ref="A47:A59"/>
    <mergeCell ref="A32:R32"/>
    <mergeCell ref="B33:R33"/>
    <mergeCell ref="B40:R40"/>
    <mergeCell ref="A33:A46"/>
    <mergeCell ref="B47:R47"/>
    <mergeCell ref="B60:R60"/>
    <mergeCell ref="B74:R74"/>
    <mergeCell ref="M27:N27"/>
    <mergeCell ref="Q25:R25"/>
    <mergeCell ref="Q26:R27"/>
    <mergeCell ref="O27:P27"/>
  </mergeCells>
  <phoneticPr fontId="6" type="noConversion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2014-06-04T07:47:59Z</dcterms:modified>
</cp:coreProperties>
</file>